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checkCompatibility="1" defaultThemeVersion="166925"/>
  <mc:AlternateContent xmlns:mc="http://schemas.openxmlformats.org/markup-compatibility/2006">
    <mc:Choice Requires="x15">
      <x15ac:absPath xmlns:x15ac="http://schemas.microsoft.com/office/spreadsheetml/2010/11/ac" url="C:\Users\korisnik\Documents\Sanja\Nabava\Jednostavna nabava\2020\Sanacija kotlovnice u Zaboku\"/>
    </mc:Choice>
  </mc:AlternateContent>
  <xr:revisionPtr revIDLastSave="0" documentId="13_ncr:1_{83076E07-0CD4-4F3C-B346-74BF3F76BBA4}" xr6:coauthVersionLast="45" xr6:coauthVersionMax="45" xr10:uidLastSave="{00000000-0000-0000-0000-000000000000}"/>
  <bookViews>
    <workbookView xWindow="-120" yWindow="-120" windowWidth="29040" windowHeight="15840" tabRatio="868" activeTab="1" xr2:uid="{00000000-000D-0000-FFFF-FFFF00000000}"/>
  </bookViews>
  <sheets>
    <sheet name="1._OPĆI UVJETI STROJ" sheetId="26" r:id="rId1"/>
    <sheet name="FAZA 1" sheetId="27" r:id="rId2"/>
  </sheets>
  <definedNames>
    <definedName name="_xlnm.Print_Titles" localSheetId="0">'1._OPĆI UVJETI STROJ'!$1:$3</definedName>
    <definedName name="_xlnm.Print_Titles" localSheetId="1">'FAZA 1'!$1:$11</definedName>
    <definedName name="_xlnm.Print_Area" localSheetId="0">'1._OPĆI UVJETI STROJ'!$A$1:$F$59</definedName>
    <definedName name="_xlnm.Print_Area" localSheetId="1">'FAZA 1'!$A$1:$F$221</definedName>
  </definedNames>
  <calcPr calcId="191029"/>
</workbook>
</file>

<file path=xl/calcChain.xml><?xml version="1.0" encoding="utf-8"?>
<calcChain xmlns="http://schemas.openxmlformats.org/spreadsheetml/2006/main">
  <c r="F218" i="27" l="1"/>
  <c r="F217" i="27"/>
  <c r="F216" i="27"/>
  <c r="F24" i="27" l="1"/>
  <c r="F192" i="27" l="1"/>
  <c r="F190" i="27"/>
  <c r="F194" i="27"/>
  <c r="F186" i="27"/>
  <c r="F79" i="27" l="1"/>
  <c r="F176" i="27"/>
  <c r="F83" i="27"/>
  <c r="F77" i="27"/>
  <c r="F90" i="27"/>
  <c r="F89" i="27"/>
  <c r="F88" i="27"/>
  <c r="F87" i="27"/>
  <c r="F86" i="27"/>
  <c r="F168" i="27"/>
  <c r="F106" i="27"/>
  <c r="F104" i="27"/>
  <c r="F110" i="27"/>
  <c r="F108" i="27"/>
  <c r="F102" i="27"/>
  <c r="F100" i="27"/>
  <c r="F98" i="27"/>
  <c r="F114" i="27"/>
  <c r="F170" i="27" l="1"/>
  <c r="F137" i="27"/>
  <c r="F128" i="27"/>
  <c r="F139" i="27"/>
  <c r="F138" i="27"/>
  <c r="F136" i="27"/>
  <c r="F135" i="27"/>
  <c r="F129" i="27"/>
  <c r="F126" i="27"/>
  <c r="F172" i="27"/>
  <c r="F164" i="27"/>
  <c r="F147" i="27"/>
  <c r="F145" i="27"/>
  <c r="F141" i="27"/>
  <c r="F123" i="27"/>
  <c r="F121" i="27"/>
  <c r="F94" i="27"/>
  <c r="A140" i="27"/>
  <c r="F134" i="27"/>
  <c r="F132" i="27"/>
  <c r="F130" i="27"/>
  <c r="F127" i="27"/>
  <c r="F122" i="27"/>
  <c r="F118" i="27"/>
  <c r="F116" i="27"/>
  <c r="F112" i="27"/>
  <c r="F96" i="27"/>
  <c r="F75" i="27"/>
  <c r="F91" i="27"/>
  <c r="F85" i="27"/>
  <c r="F84" i="27"/>
  <c r="F73" i="27"/>
  <c r="F71" i="27"/>
  <c r="F70" i="27"/>
  <c r="F68" i="27" l="1"/>
  <c r="F65" i="27"/>
  <c r="F64" i="27"/>
  <c r="F34" i="27"/>
  <c r="F35" i="27"/>
  <c r="F33" i="27"/>
  <c r="F60" i="27" l="1"/>
  <c r="F174" i="27" l="1"/>
  <c r="F162" i="27"/>
  <c r="F188" i="27" l="1"/>
  <c r="F150" i="27" l="1"/>
  <c r="F63" i="27"/>
  <c r="F66" i="27"/>
  <c r="F143" i="27"/>
  <c r="F56" i="27"/>
  <c r="F58" i="27" l="1"/>
  <c r="F45" i="27"/>
  <c r="F28" i="27" l="1"/>
  <c r="F26" i="27"/>
  <c r="F43" i="27" l="1"/>
  <c r="F32" i="27"/>
  <c r="F184" i="27" l="1"/>
  <c r="F198" i="27" s="1"/>
  <c r="F213" i="27" s="1"/>
  <c r="F196" i="27"/>
  <c r="F31" i="27"/>
  <c r="F40" i="27"/>
  <c r="F37" i="27"/>
  <c r="B212" i="27"/>
  <c r="B213" i="27" s="1"/>
  <c r="A212" i="27"/>
  <c r="B209" i="27"/>
  <c r="A209" i="27"/>
  <c r="A208" i="27"/>
  <c r="A210" i="27" s="1"/>
  <c r="B208" i="27"/>
  <c r="B210" i="27" s="1"/>
  <c r="B198" i="27"/>
  <c r="A197" i="27"/>
  <c r="B49" i="27"/>
  <c r="A49" i="27"/>
  <c r="A46" i="27"/>
  <c r="A47" i="27"/>
  <c r="B47" i="27"/>
  <c r="F47" i="27" l="1"/>
  <c r="F49" i="27" l="1"/>
  <c r="F209" i="27"/>
  <c r="F210" i="27" s="1"/>
</calcChain>
</file>

<file path=xl/sharedStrings.xml><?xml version="1.0" encoding="utf-8"?>
<sst xmlns="http://schemas.openxmlformats.org/spreadsheetml/2006/main" count="378" uniqueCount="255">
  <si>
    <t>1.</t>
  </si>
  <si>
    <t>PDV:</t>
  </si>
  <si>
    <t>r.br.</t>
  </si>
  <si>
    <t>opis stavke</t>
  </si>
  <si>
    <t>jed</t>
  </si>
  <si>
    <t>količina</t>
  </si>
  <si>
    <t>cijena</t>
  </si>
  <si>
    <t>iznos</t>
  </si>
  <si>
    <t>4x5=6</t>
  </si>
  <si>
    <t>SVEUKUPNO SA PDV-om:</t>
  </si>
  <si>
    <t>STROJARSKE INSTALACIJE</t>
  </si>
  <si>
    <t>OPĆI UVJETI</t>
  </si>
  <si>
    <t>Izvođač je obvezan prije početka radova proučiti svu tehničku dokumentaciju, pregledati gradilište, informirati se o svim izvorištima materijala, mogućnostima organizacije gradilišta, korištenja privremenih objekata i priključaka vode i električne energije, te zatražiti objašnjenja u vezi nejasnih stavki, pregledati trasu građevine, prikupiti potrebne podatke o uvjetima pod kojima će se građevina graditi</t>
  </si>
  <si>
    <t>Sve moguće nejasnoće u opisu stavki troškovnika, izvođač je obvezan riješiti prije početka radova s nadzornim inženjerom, projektantom, investitorom ili njegovim opunomoćenim predstavnikom. Naknadno pozivanje na nejasnoće u troškovniku neće biti priznato i neće biti uvaženo kao razlog za promjenu cijena ili rokova, ili bilo kojeg ustupke u uvjetima. Bez pismene suglasnosti projektanta, izvođač nema pravo na izmjenu projekta.</t>
  </si>
  <si>
    <t>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 Eventualne opravdane izmjene projekta dužan je nadzorni inženjer investitora unijeti u građevinski dnevnik.</t>
  </si>
  <si>
    <t>Svi radovi se izvode sukladno projektu i stavkama troškovnika. Ukoliko izvođač utvrdi mogućnost ekonomičnijeg rješenja za izvođenje pojedinih vrsta radova, a isto neće ići na štetu kvalitete, funkcije, estetike i arhitektonske koncepcije objekta, dotične radove može izvesti sukladno svome rješenju uz prethodno odobrenje projektanta i nadzornog inženjera.</t>
  </si>
  <si>
    <t>Kod izvođenja radova izvođač je dužan upotrijebiti sve potrebne mjere za zaštitu i sigurnost radnika. Kod davanja ponuda, izvođač mora za svaku stavku troškovnika ukalkulirati sav potreban materijal za osiguranje, podupiranje, izradu radnih skela, osiguranje i regulaciju prometa, razupiranje rovova i sl., u slučaju kad to nije posebno naznačeno pojedinom stavkom troškovnika.</t>
  </si>
  <si>
    <t>U jediničnim cijenama ovog troškovnika uključeno je izvršenje svih obaveza iz bilo kojeg dijela ili priloga ovog projekta.</t>
  </si>
  <si>
    <t>U pojedinim stavkama troškovnika naveden je proizvođač materijala, opreme ili uređaja KAO PRIJEDLOG PROJEKTANTA ILI JEDNAKOVRIJEDAN. Ponuditelj može nuditi opremu drugih proizvođača pod uvjetom da je nuđena oprema, materijal ili uređaj najmanje iste kvalitete kao navedena u troškovniku. Ponuđena alternativa upisuje se na praznu liniju ispod navedene stavke.</t>
  </si>
  <si>
    <t>Tehnička oprema i priprema (uređenje) gradilišta za rad odnosi se na dužnost izvođača da prije početka građevinskih radova dostavi investitoru ili nadzornom organu  plan organizacije gradilišta i tehničke opreme, te operativni (dinamički) plan izvršenja ugovorenih radova.</t>
  </si>
  <si>
    <t>Ako priloženi plan ne odgovara potrebnoj dinamici izvođenja radova i postojećim tehničkim uvjetima, investitor ili nadzorni inženjer imaju pravo zahtijevati izmjenu ili dopunu plana.</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</si>
  <si>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</si>
  <si>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</si>
  <si>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</si>
  <si>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</si>
  <si>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</si>
  <si>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Izvođač u potpunosti odgovara za ispravnost izvršene isporuke i jedini je odgovoran za eventualno loše izvedeni rad i loš kvalitet isporučenih materijala, opreme ili proizvoda.</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</si>
  <si>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</si>
  <si>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</si>
  <si>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</si>
  <si>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</si>
  <si>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</si>
  <si>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Na svu radnu snagu dodaje se faktor u koji pored ostalog treba uračunati i održavanje gradilišta, postavljanje svih pomičnih objekata na gradilištu kao i demontaža istih.</t>
  </si>
  <si>
    <t>U pogledu izmjera držati se točno uputstava iz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</si>
  <si>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</si>
  <si>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</si>
  <si>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Uređenje gradilišta po završetku radova kao i zemljišta za deponije, prilazne puteve i pomoćne zgrade, uključeno je u jediničnu cijenu i neće se posebno naplaćivati.</t>
  </si>
  <si>
    <t>Prekopi mimo projektom predviđenih neće se priznavati izvođaču. Iskopani materijal koji će se upotrijebiti, deponirati tako da ne smeta gradnji i iskopu rova cjevovoda.</t>
  </si>
  <si>
    <t>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</si>
  <si>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</si>
  <si>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</si>
  <si>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ovlaživanje prije betoniranja kao i premazivanje kalupa. Po završetku betoniranja sva se oplata nakon određenog vremena mora očistiti i sortirati.</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</si>
  <si>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</si>
  <si>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Izrada elaborata izvedenog stanja i objekata predaje se investitoru u cjelovitom kartiranom i digitalnom obliku. Elaborat mora biti izrađen u apsolutnim (x, y, z) koordinatama i ovjeren od nadležnog katastarskog ureda.</t>
  </si>
  <si>
    <t>1
2
3
4
5</t>
  </si>
  <si>
    <t>1
2
3
4</t>
  </si>
  <si>
    <t>1
2</t>
  </si>
  <si>
    <t>1
2
3</t>
  </si>
  <si>
    <t>kom</t>
  </si>
  <si>
    <t>m</t>
  </si>
  <si>
    <t>komplet</t>
  </si>
  <si>
    <t>Odredba o normama:
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</si>
  <si>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U jediničnim cijenama za sve stavke troškovnika, ponuda mora sadržavati ukupne troškove materijala i rada, troškove dobave i montaže opreme, uređaja i instalacija na projektom predviđenu poziciju, sve prateće građevinske i elektroinstalaterske radove do potpunog dovršenja cjelokupnog posla odnosno do pune funkcionalnosti.
Jedinična cijena, također, uključuje sva potrebna ispitivanja, kontrole i mjerenja za sve izvedene radove, ugrađene materijale i opremu, u svrhu dokazivanja njihove kvalitete i kompletiranja tehničke dokumentacije potrebne za ishođenje uporabne dozvole, izradu i isporuku pisanih uputa za održavanje i rukovanje postrojenjem, uključivo shema potrojenja za postavu na zid, koje se prilikom primopredaje građevine, uručuje Investitoru odnosno krajnjem korisniku.</t>
  </si>
  <si>
    <t xml:space="preserve">Navedena ispitivanja, kontrole, puštanja u pogon uređaja i opreme, balansiranja i mjerenja izvode ovlaštene institucije, a odnose se na mjerenje i dokazivanje svih projektom predviđenih parametara mikroklime za sve tretirane prostore po sustavima, tlačne probe, probni pogon sustava i prateće pogonske opreme, balansiranje svih instalacija, konačno puštanje u pogon sa svim potrebnim podešavanjima i mjerenjima do potpunog postizanja projektnih parametara, uz izradu pratećih zapisnika o tlačnim probama, balansiranju i postignutim parametrima rada sustava, te ostala potrebna ispitivanja sukladno važećoj zakonskoj regulativi. </t>
  </si>
  <si>
    <t>U troškovima opreme i uređaja, podrazumijeva se njihova ukupna nabavna cijena (uključivo s carinom i porezima), transportni troškovi, svi potrebni prijenosi, utovari i istovari, uskladištenje, čuvanje, dovoz i odvoz alata potrebnog za montažu opreme, uređaja i instalacije, svi prijenosi po gradilištu, te odvoz preostalog materijala, uključivo i dizanje autodizalicom krupne opreme i puštanje u pogon glavne opreme od strane ovlaštenih servisera.</t>
  </si>
  <si>
    <t>U troškovima materijala, podrazumijeva se nabavna cijena kako primarnog, tako i kompletnog pomoćnog, spojnog i potrošnog materijala za montažu, spajanje i brtvljenje gore specificirane opreme, naljepnice i strelice za označavanje, sve u potrebnoj količini i kvaliteti, uključivo sa svim potrebnim prijenosima, utovarima i istovarima, uskladištenjem i čuvanjem.</t>
  </si>
  <si>
    <t>Ukupnom cijenom obuhvaćeni su prateći građevinski radovi (prodori, bušenja i rezanja uključivo sa završnom građevinskom obradom i sl.), kao i ostali radovi koji nisu posebno iskazani i specificirani, a isti su potrebni za potpunu funkcionalnost i pogonsku gotovost.</t>
  </si>
  <si>
    <t>Ponuditelj je obavezan ukupnom cijenom obuhvatiti izradu potrebne prateće radioničke dokumentacije, izradu primopredajne dokumentacije i izradu projekta izvedenog stanja.
Prateća čišćenja prostora tijekom izvedbe radova, kao i obuka osoblja korisnika u rukovanju instalacijom do konačne - službene primopredaje Investitoru odnosno krajnjem korisniku, moraju biti uključena u ponudbenu cijenu.
Sve predmetno je obuhvaćeno jediničnom cijenom i ne navodi se kao zasebna stavka!</t>
  </si>
  <si>
    <t xml:space="preserve">Prilikom ugradnje specificirane opreme i materijala nužno je u cijelosti se pridržavati svih napomena i upozorenja navedenih u tekstualnom i grafičkom dijelu projekta i tehničkoj dokumentaciji proizvođača. 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 izvoditelj ne smije upotrebljavati materijale koji nisu predviđeni projektom. </t>
  </si>
  <si>
    <t>Ovim troškovnikom kao i projektom, predviđena je oprema koja prema prospektima i uputstvima proizvođača ispunjava parametre koji su projektom zahtijevani. Za sve proizvode koji su ponuđeni, ponuđač na zahtjev mora dostaviti kataloge ponuđenih proizvoda.</t>
  </si>
  <si>
    <t xml:space="preserve">Za radove na visini uračunati dopremu, otpremu i postava unutarnje pomične skele, kotači s kočnicom. Svi radovi oko postave, razne preinake (prepravci) i demontaža i odvoz skele uključiti u jediničnu cijenu.  Skela mora biti propisno ukrućena prema svim važećim propisima zaštite na radu i hrvatskim normama, a sigurna za sve prolaznike i sudionike u radu. </t>
  </si>
  <si>
    <t>1
2
3
4
5
6
7</t>
  </si>
  <si>
    <t>1
2
3
4
5
6</t>
  </si>
  <si>
    <t>1
2
3
4
5
6
7
8
9</t>
  </si>
  <si>
    <t>PLINSKA INSTALACIJA</t>
  </si>
  <si>
    <t>1.1.1.</t>
  </si>
  <si>
    <t>1.1.2.</t>
  </si>
  <si>
    <t>1.1.3.</t>
  </si>
  <si>
    <t>1.1.</t>
  </si>
  <si>
    <t>Dobava i montaža čelične bešavne cijevi za plinsku instalaciju ispitane na nepropusnost, položene nadžbukno, uključivo sav pomoćni materijal za spajanje i fitinge, brtvljenje i pričvršćivanje, ali bez uljenog naliča uz bušenje zidova i zatvaranje prodora. U iskazanoj cijeni  dužnog metra cijevi nalaze se svi potrebni fitinzi, prijelazni komada, fazonski komadi, ovjes i slično.</t>
  </si>
  <si>
    <t xml:space="preserve">Bojanje vidljivih cijevi temeljnom bojom i lakom u dva premaza, nakon ispitivanja instalacije. </t>
  </si>
  <si>
    <t>STAVKA UKLJUČUJE DODATNO I:</t>
  </si>
  <si>
    <t>*mješačku armaturu</t>
  </si>
  <si>
    <t>*zaštitni filter  DN25</t>
  </si>
  <si>
    <t>*fleksibilno crijavo za spoj omekšivača , kom2</t>
  </si>
  <si>
    <t>*tabletirana sol za regeneraciju 2x25 kg</t>
  </si>
  <si>
    <t>*test kit za mjerenje tvrdoće</t>
  </si>
  <si>
    <t>REKAPITULACIJA - STROJARSKE INSTALACIJE</t>
  </si>
  <si>
    <t>REKAPITULACIJA - STROJARSKE INSTALACIJE - SVEUKUPNO:</t>
  </si>
  <si>
    <t>Betone i mortove treba miješati u razredima tlačne čvrstoće, prema propisima HRN ili jednakovrijedna za beton, odnosno za mortove kako je to dano u stavci troškovnika. Sav beton u principu potrebno je strojno miješati. Ručno miješanje dozvoljeno je samo za vrlo male količine nekonstruktivnih dijelova na građevini.</t>
  </si>
  <si>
    <t>NO 15</t>
  </si>
  <si>
    <t>TOPLINSKO POSTROJENJE</t>
  </si>
  <si>
    <t>OPASKE</t>
  </si>
  <si>
    <t>INVESTITOR:</t>
  </si>
  <si>
    <t xml:space="preserve">                                                   K.Š. GJALSKOG 4 ,                
                               ZABOK</t>
  </si>
  <si>
    <t>DATUM:</t>
  </si>
  <si>
    <t>PROJEKTANT: Dalibor Šoban, struč.spec.ing.mech.</t>
  </si>
  <si>
    <t>Dobava i montaža automatskog jednostrukog omekšivača vode q=1,0 m³/h za kontinuiranu proizvodnju  omekšanu vode. U stavku je potrebno uključiti i sav sitni i potrošni materijal potreban za montažu uređaja. 
Jednostruki omekšivač sastoji se od:
* tlačna posuda  
* upravljačkog ventila za vremensko ili volumno upravljanje radom omekšivača
* ispune visoko kvalitetnom smolom
* posude (spremnika) za sol
Rad i regeneracija omekšivača automatski je regulirana.
tehničke karakteristike i opseg isporuke:
*UPRAVLJAČKI VENTIL 
* KOLONA za ionsku masu 
* IONSKA MASA
* POSUDA ZA SOL Volumen 85 lit
* PRIKLJUČAK ZA ODVOD U KANAL DN25
* VODOVODNI PRIKLJUČAK R1"</t>
  </si>
  <si>
    <t>NO 20</t>
  </si>
  <si>
    <t>2.</t>
  </si>
  <si>
    <t>2.2.</t>
  </si>
  <si>
    <t>2.3.</t>
  </si>
  <si>
    <t>2.4.</t>
  </si>
  <si>
    <t>2.5.</t>
  </si>
  <si>
    <t>2.8.</t>
  </si>
  <si>
    <t>2.19.</t>
  </si>
  <si>
    <t>2.27.</t>
  </si>
  <si>
    <t>2.28.</t>
  </si>
  <si>
    <t>2.30.</t>
  </si>
  <si>
    <t>2.32.</t>
  </si>
  <si>
    <t>2.33.</t>
  </si>
  <si>
    <t>2.37.</t>
  </si>
  <si>
    <t>UNUTARNJA PLINSKA INSTALACIJA</t>
  </si>
  <si>
    <t>Dobava i montaža kuglaste navojne plinske slavine s osiguračem u slučaju požara. Uključujući sitni i potrošni materijal potreban za montažu.</t>
  </si>
  <si>
    <t>1.1.6.</t>
  </si>
  <si>
    <t>1.1.7.</t>
  </si>
  <si>
    <t>1.1.8.</t>
  </si>
  <si>
    <t>U cijenu uključeno:</t>
  </si>
  <si>
    <t>Provjera stanja instalacije na propuštanje, 1,0 komplet</t>
  </si>
  <si>
    <t>Ispuštanje vode iz sistema i ponovno punjenje sistema čistom vodom, 1,0 komplet</t>
  </si>
  <si>
    <t>Omogućiti djelovanje i cirkulaciju sredstva kroz cijeli sistem prema uputama proizvođača, 1,0 komplet</t>
  </si>
  <si>
    <t>Pranje cijelog sistema izmjenom smjera protoka vode u sistemu, 1,0 komplet</t>
  </si>
  <si>
    <t>Neutralizacija sistema, 1,0 komplet</t>
  </si>
  <si>
    <t>Kontrola kvalitete izvedenog ispiranja mjerenjem otopljenih tvari u vodi, 1,0 komplet</t>
  </si>
  <si>
    <t>Punjenje sistema fluidom koji zadovoljava parametre koja postavlja proizvođač opreme, 1,0 komplet</t>
  </si>
  <si>
    <t>m²</t>
  </si>
  <si>
    <t xml:space="preserve">Utikači za pumpe, termostate i slična oprema potrebna za spajanje regulacije </t>
  </si>
  <si>
    <t>Temeljito mehaničko čišćenje cjevovoda, zavješenja, konzola od hrđe i odmašćivanje. Antikorozivna zaštita temeljnom bojom cjevovoda, uvarnih elemenata, prirubnica i ostalih elemenata s dva premaza temeljnom bojom.</t>
  </si>
  <si>
    <t>NO 32</t>
  </si>
  <si>
    <t>Dobava i montaža čeličnih bešavnih cijevi prema HRN EN 10 220 (DIN 2448) ili jednakovrijednoj ______________________________ ispitane na nepropusnost, položene pod stropom, uključivo sav pomoćni materijal za spajanje i fitinge, koljena, t komade, ovjesni materijal, brtvljenje i pričvršćivanje, slijedećih dimenzija:</t>
  </si>
  <si>
    <t>2.1.</t>
  </si>
  <si>
    <t>2.6.</t>
  </si>
  <si>
    <t>2.9.</t>
  </si>
  <si>
    <t>2.10.</t>
  </si>
  <si>
    <t>2.11.</t>
  </si>
  <si>
    <t>2.34.</t>
  </si>
  <si>
    <t>2.41.</t>
  </si>
  <si>
    <t>2.43.</t>
  </si>
  <si>
    <t>2.44.</t>
  </si>
  <si>
    <t>TD 
147/20</t>
  </si>
  <si>
    <t>Listopad, 2020.</t>
  </si>
  <si>
    <t>ZAVOD ZA HITNU MEDICINU KRAPINSKO-ZAGORSKE  ŽUPANIJE, Dr. Mirka Crkvenca 1,  Krapina</t>
  </si>
  <si>
    <t>GRAĐEVINA: Rekonstrukcija postojeće plinske kotlovnice, Trg kraljice Jelene 6, k.č. br. 6264, k.o. Zabok</t>
  </si>
  <si>
    <t>Zatvaranje dotoka plina u postojeću plinsku instalaciju - zatvaranje ogranka plinske kotlovnice ispred plinomjera koji se nalazi u prizemlju građevine.</t>
  </si>
  <si>
    <t xml:space="preserve">Ispuštanje plina iz postojeće plinske instalacije mjerenog plina NO40  i ispiranje iste dušikom kako bi se moglo pristupiti radovima. </t>
  </si>
  <si>
    <t>Demontaža postojeće kotlovske automatike,  pripadajućeg ožićenja, kabelskih polica, ovjesa i sličnog u prostoru kotlovnice.</t>
  </si>
  <si>
    <t>Zatvaranje dotoka vode u sustav centralnog grijanja i pražnjenje sustava centralnog grijanja kako  bi se moglo izvršiti spajanje novo projektiranog uređaja na instalaciju toplovodnog centralnog grijanja, odnosno kako bi se mogle  izvršiti preinake na razdjelniku / sabirniku.</t>
  </si>
  <si>
    <t>DN 25</t>
  </si>
  <si>
    <t>*Plinski kotao 45 kW</t>
  </si>
  <si>
    <t xml:space="preserve">Spajanje plinskih trošila  na plinsku instalaciju, uključivo sitni montažni materijal, te puštanje u pogon od strane ovlaštenog servisera uz izdavanje zapisnika o puštanju u pogon i garantnog lista..                     </t>
  </si>
  <si>
    <t>PVC cijev d32 sa ovjesom za nadžbukno vođenje</t>
  </si>
  <si>
    <t>DN 40</t>
  </si>
  <si>
    <t>T komad NO40 - 25</t>
  </si>
  <si>
    <t>DN25</t>
  </si>
  <si>
    <t>redukcija DN25 / DN20</t>
  </si>
  <si>
    <t>čep za zatvaranje plinske instalacije DN40 (priprema za fazu "2")</t>
  </si>
  <si>
    <t>Prirubnička pumpa DN 50</t>
  </si>
  <si>
    <t>ekspanzijska posuda 125 l sa pripadajućim spojnim cjevovodom..</t>
  </si>
  <si>
    <t>Prirubnički ventil, filteri i slično dimenzija do DN 50</t>
  </si>
  <si>
    <t>rezanje i odvoz postojećeg čeličnog cjevovoda sustava grijanja, uključivo sa toplinskom izolacijom i ovjesnim materijalom dimenzija do DN50</t>
  </si>
  <si>
    <t>Područje regulacije temperature polaznog voda grijanja 30 … 80 ℃ 
Maksimalni dopušteni tlak (PMS) 0,4 MPa (4,0 bar) 
Nazivni protok vode (ΔT = 20 K) 1.900 l/h 
Opseg korisnosti (P) pri 50/30 °C 8,7……48,0 kW 
Opseg korisnosti (P) pri 80/60 °C 7,8……44,1 kW 
Maksimalno toplotno opterećenje – grijanje (Q maks.) 45,2 kW 
Minimalno toplotno opterećenje – grijanje (Q min.) 8,1 kW 
Promjer plinskog priključka 1" 
Promjer polaznog / povratnog voda grijanja 1 1/2" 
Promjer priključka sigurnosnog ventila 3/4" 
Tlak za opskrbu plinom G20 2,0 kPa (20,0 mbar) 
Min. temperatura dimnih plinova 37 ℃ 
Maks. temperatura dimnih plinova 78 ℃ 
Nazivna korisnost pri 80/60 °C 97,5 % 
Nazivna korisnost pri 50/30 °C 106,2 % 
Dimenzije proizvoda (š/d/v) 440x405x720 mm 
Neto težina 37,8 kg 
Stupanj zaštite IPX4D
Stavka uključuje sitni i potrošni materijal.</t>
  </si>
  <si>
    <t>Dobava i montaža sifona 1" sustava odvoda kondenzata. Stavka uključuje sitni i potrošni materijal.</t>
  </si>
  <si>
    <t>Dobava i montaža ekspanzijske posude volumena 8 litara sustava toplovodnog grijanja. Stavka uključuje sitni i potrošni materijal.</t>
  </si>
  <si>
    <t>Dobava i montaža ventila NO15 za odvajanje ekspnazijske posude sa ključem. Stavka uključuje sitni i potrošni materijal.</t>
  </si>
  <si>
    <t>Dobava i montaža armature sustava toplovodnog grijanja. Stavka uključuje sitni i potrošni materijal.</t>
  </si>
  <si>
    <t>ventil NO32</t>
  </si>
  <si>
    <t>nepovratni ventil NO32</t>
  </si>
  <si>
    <t>1.1.4.</t>
  </si>
  <si>
    <t>1.1.5.</t>
  </si>
  <si>
    <t xml:space="preserve">Rezanje i demontaža postojeće plinske instalacije sa pripadajućom armaturom i ostalim promjera NO20 - NO40. Stavka obuhvaća izrezivanje, demontažu ovjesa, odpajanje sa plinskih trošila i odvoz sa gradilišta. Otpad deponirati u skladu sa pravilma sruke. </t>
  </si>
  <si>
    <t>ventil NO40</t>
  </si>
  <si>
    <t>Sustav kapaciteta 1,5 m3 volumena, ukupno cijena za ispiranje cjelokupnog sustava:</t>
  </si>
  <si>
    <t>komlpet</t>
  </si>
  <si>
    <t>NO 40</t>
  </si>
  <si>
    <t>Izolacija cjevovoda grijanja mineralnom vunom debljine cca 20 mm u zaštitnom plaštu od  Al folije.  Stavka uključuje sitni i potrošni materijal.</t>
  </si>
  <si>
    <t>NO 25</t>
  </si>
  <si>
    <t>Dobava i montaža sigurnosnog ventila 3/4" sustava toplovodnog grijanja. Stavka uključuje sitni i potrošni materijal.</t>
  </si>
  <si>
    <t xml:space="preserve">Dobava i montaža servisnog ventila punjenja sustava grijanja NO20                      </t>
  </si>
  <si>
    <t>Dobava i montaža temperaturnog osjetnika polaza sa uključenom uronskom čahurom. Stavka uključuje sitni i potrošni materijal.</t>
  </si>
  <si>
    <t>Dobava i montaža vanjskog temperaturnog osjetnika za vođenje kotla putem vanjske temperature. Stavka uključuje sitni i potrošni materijal, bušenje zida i montažu osjetnika.</t>
  </si>
  <si>
    <t>Pripremno demontažne radove obavljati pažljivo, uz provođenje svih mjera zaštite na radu, kako ne bi došlo do nepotrebnih oštećenja i situacija opasnih po život i zdravlje ljudi.</t>
  </si>
  <si>
    <t>Neposredno prije strojarskih demontažnih radova obvezno obaviti, od strane ovlaštenog električara, sva elektro otpajanja strojarske opreme.</t>
  </si>
  <si>
    <t>Svu opremu i instalacije na kojoj se obavljaju radovi prethodno temeljito isprazniti od vode.</t>
  </si>
  <si>
    <t>Transportne troškove utovara na kamion te odvoza demontirane opreme koja se više ne koristi u novoprojektiranom rješenju izvan lokacije gradilišta, snosi izvođač. Mjesto na koje se transoprtira demontirana oprema definira investitor, a predviđa se odvoz u krugu do 25 km od lokacije predmetne građevine.</t>
  </si>
  <si>
    <t>Prije nuđenja demontažnih radova preporuča se ponuđaču detaljno sagledavanje postojećeg stanja na samoj građevini radi realne procjene opsega posla.</t>
  </si>
  <si>
    <t>Dobava i montaža hvatača nečistoće od polimera s magnetom, horizontalna instalacija, automatski odzračni ventil, uključujući brtve i vijke. Stavka uključuje i izolaciju, sitni i potrošni materijal.</t>
  </si>
  <si>
    <t>Dobava i montaža visokoučinkovite crpke sustava toplovodnog grijanja. Crpke su opremljene opremom za komunikaciju i motorima s elektroničkom regulacijom brzine. Pumpe imaju mogućnot:
- regulacija proporcionalnim tlakom
- regulacija konstantnim tlakom
- regulacija s konstantnom temperaturom
- rad uz konstantnu krivulju
- rad uz maksimalnu ili minimalnu krivulju
- automatski Noćni Rad
- nije potrebna vanjska zaštita motora
- izolacijske obloge za crpke u sustavima grijanja se isporučuju za crpke s jednom glavom.
Veliki raspon temperatura u kojemu su temperatura tekućine i temperatura okoline međusobno neovisne.
Stavka uključuje sav sitni i potrošni materijal.</t>
  </si>
  <si>
    <t>NAPOMENA: Uz sve pumpe isporučuju se utikači za pumpe, protuprirubnice, vijci i brtve, odnosno holenderi i gumeni kompenzatori za prigušenje vibracija.</t>
  </si>
  <si>
    <t xml:space="preserve">Dobava i montaža koncentričnog priključka 80/125 na odvod u okno DN 80 PP
(kruti) (za kondenzacijske uređaje). </t>
  </si>
  <si>
    <t>Dobava i montaža tipskog zrakodimovoda za odvod dimnih plinova Ø 80 PP (kruti) u oknu / koncentrični priključak uređaja (Ø 80/125 PP). Stavka uključuje sitni i potrošni materijal.</t>
  </si>
  <si>
    <t>Koncentrični produžetak 80/125</t>
  </si>
  <si>
    <t>koljeno 45 ° 80/125 (za kondenzacijske uređaje)</t>
  </si>
  <si>
    <t>produžetak dimovoda (DN 80) (za kondenzacijske uređaje)</t>
  </si>
  <si>
    <t>produžetak dimovoda 0,5 m (DN 80) (za kondenzacijske uređaje)</t>
  </si>
  <si>
    <t>produžetak dimovoda 0,25 m (DN 80) (za kondenzacijske uređaje)</t>
  </si>
  <si>
    <t>Poklopac okna DN 80 PP (za kondenzacijske uređaje)</t>
  </si>
  <si>
    <t>Spojnice za učvršćenje dimovoda u oknu</t>
  </si>
  <si>
    <t>Dobava i montaža osnovnog kotlovskog  dimovodnog kompleta 80/125 (odvojeni dovod zraka; za kondenzacijske uređaje) sa koljenom 87 ° 80/125.</t>
  </si>
  <si>
    <t>Napomena: u ovoj fazi odvod dimnih plinova se  izvodi samo za jedan kotao ali se sanacija postojećeg zidanog dimnjaka Ø300 mm izvodi i za drugi kotao. Odvod dimnih plinova drugog kotla završava izvan dimnjaka sa koncentričnim priključkom za drugu fazu.</t>
  </si>
  <si>
    <t>Demontaža postojećeg pretlačnog podnog  kotla i plamenika na plin snage do Q= 2 x 75 kW zajedno sa  armaturom, dimnjačom i svom armaturom na toplovodnom dijelu. Odvajanje plinskih rampi od instalacije mjernog plina. Stavka uključuje rastavljanje kotla unutar prostora kotlovnice te odvoz istog sa gradilišta u dijelovima, deponiranje otpadnog materijala u skladu sa pravilima struke. Dostava potvrde o deponiranju kao prilog otpisa inventure.</t>
  </si>
  <si>
    <t>Demontaža postojećih pumpi, ventila, filtera i ostale armature unutar prostora kotlovnice. Odvoz sa gradilišta i deponiranje istih u skladu sa pravilima struke:</t>
  </si>
  <si>
    <t>Dobava i montaža PPr cijevi DN15 u toplinskoj izolaciji  za potrebe punjenja sustava grijanja. Stavka u dužnom metru cijevi obuhvaća sav sitni i potrošni materijal, prijelaze, koljena i slično, ovjes za nadžbukno vođenje.</t>
  </si>
  <si>
    <t>Bušenje / štemanje rupe u zidu postojećeg dimnjaka za potrebe provlačenja dimovodnih priključka i spajanje na sanacijske cijev koja se nalazi u oknu (cijevi 2 x PP NO80) . Stavka uključuje sitni i potrošni materijal.</t>
  </si>
  <si>
    <t>Dobava i montaža termomanometra sa uključenim ventilom za odvajanje. Promjer: 63mm, veličina priključka: 1/2”, vrsta priključka: stražnji, raspon mjerenja: 0°C-120°C, 0-4 bar.  Stavka uključuje sitni i potrošni materijal.</t>
  </si>
  <si>
    <t>Dobava i montaža ventila NO15 za ispuštanje sustava.  Stavka uključuje sitni i potrošni materijal.</t>
  </si>
  <si>
    <t>Dobava i montaža automatskog odzračnog lončića NO15 sa uključenim ventilom za odvajanje.  Stavka uključuje sitni i potrošni materijal.</t>
  </si>
  <si>
    <t>Dobava i montaža prestrujnog ventila sustava toplovodnog grijanja NO25. Proporcionalni prestrujni ventil koji se koristi u sustavima grijanja za postizanje minimalnog protoka u crpki, uz održavanje tražene temperature polaznog voda pri radu s malim opterećenjima. Razred tlaka: PN 20, područje namještanja:
10-60 kPa</t>
  </si>
  <si>
    <t>Nabava i doprema materijala, kompletno pranje, ispiranje radijatora i postojeće instalacije grijanja. Obračun prema komplet izvedenim opisanim radovima:</t>
  </si>
  <si>
    <t>Dobava i montaža ekspanzijske posude namjenjene za amortiziranju tlaka u zatvorenom sustavu centralnog grijanja volumena 100 l . Stavka uključuje i izolaciju, sitni i potrošni materijal.</t>
  </si>
  <si>
    <t>Dobava i montaža tropunog mješajućeg ventila NO40, kvs=25m3/h sa pogonom 230V. Stavka uključuje i izolaciju, sitni i potrošni materijal.</t>
  </si>
  <si>
    <t>Dobava i montaža ventila NO20 sa ključem za potrebe odvajanja ekspanzijske posude. Stavka uključuje i izolaciju, sitni i potrošni materijal.</t>
  </si>
  <si>
    <t>* Ovom specifikacijom nisu obuhvaćeni elektrotehnički  radovi vezani uz funkcionalnost postrojenja i instalacija tretiranih ovim projektom.</t>
  </si>
  <si>
    <t>Izrada tehničke dokumentacije izvedenog stanja, ispitivanje, puštanje plina i prijem instalacije od strane distributera.</t>
  </si>
  <si>
    <t>2.7.</t>
  </si>
  <si>
    <t>2.12.</t>
  </si>
  <si>
    <t>2.13.</t>
  </si>
  <si>
    <t>2.14.</t>
  </si>
  <si>
    <t>2.15.</t>
  </si>
  <si>
    <t>2.16.</t>
  </si>
  <si>
    <t>2.17.</t>
  </si>
  <si>
    <t>2.18.</t>
  </si>
  <si>
    <t>2.20.</t>
  </si>
  <si>
    <t>2.21.</t>
  </si>
  <si>
    <t>2.22.</t>
  </si>
  <si>
    <t>2.23.</t>
  </si>
  <si>
    <t>2.24.</t>
  </si>
  <si>
    <t>2.25.</t>
  </si>
  <si>
    <t>2.26.</t>
  </si>
  <si>
    <t>Izrada opšava oko kape dimnjaka fi300 mm kako bi se ugradili poklopci okna DN 80 PP (za kondenzacijske uređaje). Izrada postolja i završne kape iz lima plastificiranog u boji dimnjaka. Stavka uključuje sav potreban materijal.</t>
  </si>
  <si>
    <t>2.29.</t>
  </si>
  <si>
    <t>2.31.</t>
  </si>
  <si>
    <t>2.35.</t>
  </si>
  <si>
    <t>2.36.</t>
  </si>
  <si>
    <t>2.38.</t>
  </si>
  <si>
    <t>2.39.</t>
  </si>
  <si>
    <t>2.40.</t>
  </si>
  <si>
    <t>2.42.</t>
  </si>
  <si>
    <t>2.45.</t>
  </si>
  <si>
    <t>2.46.</t>
  </si>
  <si>
    <t>2.47.</t>
  </si>
  <si>
    <t>Dobava i montaža sigurnosnog ventila NO20 sustava toplovodnog grijanja. Stavka uključuje sitni i potrošni materijal.</t>
  </si>
  <si>
    <r>
      <t>m</t>
    </r>
    <r>
      <rPr>
        <sz val="10"/>
        <rFont val="Calibri"/>
        <family val="2"/>
        <charset val="238"/>
      </rPr>
      <t>²</t>
    </r>
  </si>
  <si>
    <t>l</t>
  </si>
  <si>
    <t>Dobava i ugradnja demineralizirane vode za sustave grijanja u primarni dio instalacije (između kotla i izmjenjivača topline)</t>
  </si>
  <si>
    <t>Kabliranje i povezivanje regulacije sa elemntima u polju - kotao / regulacija / pumpa / 3x ventil / vanjski osjetnik temperature / osjetnik temperature polaza. . Stavka uključuje ožićenje, PK kanalice, ovjes i slično.</t>
  </si>
  <si>
    <t>Elektro povezivanje i spajaje uređaja za automatsku kemijsku pripremu vode sa postojećim elektro ormarom. Uključen sav potreban montažni pribor i materijal (kablovi, zaštitne cijevi, i sl.).</t>
  </si>
  <si>
    <t>Elektro povezivanje kotla, regulacijske opreme,  pumpe, 3x ventila sa postojećim elektroormarom. Uključen sav potreban montažni pribor i materijal (kablovi, zaštitne cijevi, i sl.).</t>
  </si>
  <si>
    <t xml:space="preserve">Izrada elektro sheme izvedenog stanja, uputa za rukovanje i održavanje postrojenja uz isporuku u 2 kompleta, funkcionalne sheme uokvirene, ostakljene i ovješene na zid te obuka kadra za rukovanje sa opremom. Dostava dokumentacije za primopredaju. </t>
  </si>
  <si>
    <t>Prilagodba postojećeg elektroromara kotlovnice prema novo ugrađenoj zamjenskoj opremi (cirk. crpka, kotao, automatska dopuna sistema), uključivo ugradnja  grebenastih sklopki ,sklopnika ,bimetalnih  žaštitnih releja, signalnih žarulja sa svim montažnim materijalom i priborom. Uključen sav potreban montažni pribor i materijal (kablovi, zaštitne cijevi, i sl.).</t>
  </si>
  <si>
    <t>Dobava i montaža priključnog seta za kondenzacijski zidni kotao. Stavka uključuje sitni i potrošni materijal.</t>
  </si>
  <si>
    <t>Dobava i montaža izolacije za priključni set . Stavka uključuje sitni i potrošni materijal.</t>
  </si>
  <si>
    <t>Dobava i montaža kanalizacione cijevi SN2 / 4 od tvrdog polivinilklorida (PVC). Kanalizacione cijevi  i pripadajućih fazonski komadi za horizontalnu kanalizaciju koja se vodi nadžbukno. Stavka uključuje: sve potrebne fazonske komade, brtve. Obračun po m1 ugrađenog cjevovoda - u iskazanom dužnom metru instalacije uključeni su svi potrebni fitinzi, prijelazni komadi, račve, koljena i slično.  Uključivo spajanje na sustav odvodnje.</t>
  </si>
  <si>
    <t>Dobava i montaža multifunkcionalne automatike sa regulacijom u ovisnosti o
vanjskoj temperaturi. Stavka uključuje sitni i potrošni materijal.</t>
  </si>
  <si>
    <t>Dobava i montaža - modul za hidrauličko proširivanje regulatora. Stavka uključuje sitni i potrošni materijal.</t>
  </si>
  <si>
    <t>visokoučinkovita dvoradna pumpa sustava centralnog grijanja priključnih dimenzija NO32, maksimalne dobave 100 dm, navojnog priključka, protoka qv=5,2 m³/h; minimalne visine dobave kod traženog protoka H=6,0 m; 220V; 1ph
Proizvod kao GRUNDFOS MAGNA1 32-80 ili jednakovrijedan; qv=3,9m³/h; H=6,0m, Pel=136W; 230V; 50Hz; 1ph</t>
  </si>
  <si>
    <t xml:space="preserve">Proizvod kao DIRTMAG CALEFFI NO40 ili jednakovrijedan </t>
  </si>
  <si>
    <t>Dodavanje namjenskog sredstva za pranje prema uputama proizvođača, 1,0 komplet</t>
  </si>
  <si>
    <t>Dobava i montaža pločastog izmjenivača topline proizvod kao PHE S 120kW-70 Vaillant ili jednakovrijedan _______________ . Vijčani priključak 1 1/4". Maks. radni tlak 30 bar. Volumen (na strani primara) 2,21 l. Stavka uključuje ovjesni materijal, sitni i potrošni materijal.</t>
  </si>
  <si>
    <t>Dobava i montaža plinskog kondenzacijskog cirkulacijskog uređaja eco TEC plus VU 486/5-5 ili jednakovrijedan _____________________________  visokog stupnja  iskoristivosti kondenzacijske tehnologije, modulacijsko područje učina: 1:5, DIA sustav plus (digitalni sustav za informacije i analizu s proširenim funkcijama), priprema za priključenje spremnika. Uređaj za grijanje i pripremu tople vode (u kombinaciji s indirektno grijanim spremnikom). Prikladan za sustave grijanja s radijatorima ili podnim grijanjem. Integrirana visokoučinkovita cirkulacijska crpka (frekventna). Rad bez integriranog bypass-a, rad do maksimalno 4 bara, sakupljač kišnice, dinamično odzračivanje, lagan i kompaktan dizajn, mogućnost rada bez hidrauličke skretnice, konstatno praćenje i modulacija diferencijalnog tlaka - manje buke.</t>
  </si>
  <si>
    <t>Dobava i montaža izolacije za izmjenjivač topline proizvod kao PHE S 120 kW Vaillant ili jednakovrijedan ________________. Stavka uključuje sitni i potrošni materijal.</t>
  </si>
  <si>
    <t>Dobava i montaža spojnog seta za izmjenjivač topline 120 kW Vaillant ili jednakovrijedan ______________. Stavka uključuje sitni i potrošni materijal.</t>
  </si>
  <si>
    <t>Prilog 2</t>
  </si>
  <si>
    <r>
      <t xml:space="preserve">Naručitelj: </t>
    </r>
    <r>
      <rPr>
        <sz val="12"/>
        <color theme="1"/>
        <rFont val="Times New Roman"/>
        <family val="1"/>
        <charset val="238"/>
      </rPr>
      <t>Zavod za hitnu medicinu Krapinsko-zagorske županije, Dr. Mirka    Crkvenca 1, Krapina, OIB: 17813384799</t>
    </r>
  </si>
  <si>
    <r>
      <rPr>
        <b/>
        <sz val="12"/>
        <rFont val="Times New Roman"/>
        <family val="1"/>
        <charset val="238"/>
      </rPr>
      <t>Predmet nabave:</t>
    </r>
    <r>
      <rPr>
        <sz val="12"/>
        <rFont val="Times New Roman"/>
        <family val="1"/>
        <charset val="238"/>
      </rPr>
      <t xml:space="preserve">  Sanacija kotlovnice u Zaboku</t>
    </r>
  </si>
  <si>
    <t xml:space="preserve">
TROŠKOVNIK- Faza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</si>
</sst>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kn&quot;_-;\-* #,##0.00\ &quot;kn&quot;_-;_-* &quot;-&quot;??\ &quot;kn&quot;_-;_-@_-"/>
    <numFmt numFmtId="43" formatCode="_-* #,##0.00_-;\-* #,##0.00_-;_-* &quot;-&quot;??_-;_-@_-"/>
    <numFmt numFmtId="164" formatCode="_-* #,##0.00\ _k_n_-;\-* #,##0.00\ _k_n_-;_-* &quot;-&quot;??\ _k_n_-;_-@_-"/>
    <numFmt numFmtId="165" formatCode="#,##0.00_ ;[Red]\-#,##0.00\ "/>
    <numFmt numFmtId="166" formatCode="###,##0.00"/>
    <numFmt numFmtId="167" formatCode="#,##0.00\ &quot;kn&quot;"/>
    <numFmt numFmtId="168" formatCode="_-* #,##0.00\ [$kn-41A]_-;\-* #,##0.00\ [$kn-41A]_-;_-* &quot;-&quot;??\ [$kn-41A]_-;_-@_-"/>
    <numFmt numFmtId="169" formatCode="#&quot;.&quot;"/>
    <numFmt numFmtId="170" formatCode="#,##0.00\ &quot;kn&quot;;;;@"/>
    <numFmt numFmtId="171" formatCode="#,##0.00\ &quot;kn&quot;;;;@\ "/>
  </numFmts>
  <fonts count="58">
    <font>
      <sz val="10"/>
      <name val="Arial"/>
      <charset val="238"/>
    </font>
    <font>
      <sz val="10"/>
      <name val="Arial"/>
      <family val="2"/>
    </font>
    <font>
      <u/>
      <sz val="10"/>
      <color indexed="12"/>
      <name val="Arial"/>
      <family val="2"/>
    </font>
    <font>
      <sz val="9"/>
      <name val="Arial"/>
      <family val="2"/>
      <charset val="238"/>
    </font>
    <font>
      <sz val="10"/>
      <name val="Helv"/>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ElegaGarmnd BT"/>
      <family val="1"/>
    </font>
    <font>
      <sz val="12"/>
      <name val="Times New Roman CE"/>
      <family val="1"/>
      <charset val="238"/>
    </font>
    <font>
      <sz val="10"/>
      <name val="MS Sans Serif"/>
      <family val="2"/>
      <charset val="238"/>
    </font>
    <font>
      <sz val="12"/>
      <name val="Arial"/>
      <family val="2"/>
      <charset val="238"/>
    </font>
    <font>
      <b/>
      <sz val="11"/>
      <color indexed="10"/>
      <name val="Calibri"/>
      <family val="2"/>
      <charset val="238"/>
    </font>
    <font>
      <b/>
      <sz val="15"/>
      <color indexed="62"/>
      <name val="Calibri"/>
      <family val="2"/>
    </font>
    <font>
      <b/>
      <sz val="13"/>
      <color indexed="62"/>
      <name val="Calibri"/>
      <family val="2"/>
    </font>
    <font>
      <b/>
      <sz val="11"/>
      <color indexed="62"/>
      <name val="Calibri"/>
      <family val="2"/>
    </font>
    <font>
      <b/>
      <sz val="18"/>
      <color indexed="62"/>
      <name val="Cambria"/>
      <family val="2"/>
      <charset val="238"/>
    </font>
    <font>
      <sz val="11"/>
      <color indexed="19"/>
      <name val="Calibri"/>
      <family val="2"/>
      <charset val="238"/>
    </font>
    <font>
      <sz val="11"/>
      <color indexed="14"/>
      <name val="Calibri"/>
      <family val="2"/>
    </font>
    <font>
      <u/>
      <sz val="9"/>
      <color indexed="12"/>
      <name val="Geneva"/>
    </font>
    <font>
      <sz val="11"/>
      <color indexed="8"/>
      <name val="Arial"/>
      <family val="2"/>
    </font>
    <font>
      <sz val="11"/>
      <color theme="1"/>
      <name val="Calibri"/>
      <family val="2"/>
      <scheme val="minor"/>
    </font>
    <font>
      <sz val="10"/>
      <name val="Arial"/>
      <family val="2"/>
      <charset val="238"/>
    </font>
    <font>
      <sz val="12"/>
      <name val="Arial CE"/>
      <charset val="238"/>
    </font>
    <font>
      <sz val="11"/>
      <name val="Arial"/>
      <family val="1"/>
    </font>
    <font>
      <sz val="7"/>
      <name val="Arial"/>
      <family val="2"/>
      <charset val="238"/>
    </font>
    <font>
      <sz val="8"/>
      <name val="Arial"/>
      <family val="2"/>
      <charset val="238"/>
    </font>
    <font>
      <sz val="6"/>
      <name val="Arial"/>
      <family val="2"/>
      <charset val="238"/>
    </font>
    <font>
      <b/>
      <sz val="8"/>
      <name val="Arial"/>
      <family val="2"/>
      <charset val="238"/>
    </font>
    <font>
      <b/>
      <sz val="11"/>
      <name val="Arial"/>
      <family val="2"/>
      <charset val="238"/>
    </font>
    <font>
      <b/>
      <sz val="10"/>
      <name val="Arial"/>
      <family val="2"/>
      <charset val="238"/>
    </font>
    <font>
      <sz val="9"/>
      <name val="Arial CE"/>
      <family val="2"/>
      <charset val="238"/>
    </font>
    <font>
      <sz val="10"/>
      <name val="Arial CE"/>
      <family val="2"/>
      <charset val="238"/>
    </font>
    <font>
      <sz val="9"/>
      <name val="Arial"/>
      <family val="2"/>
    </font>
    <font>
      <sz val="10"/>
      <name val="Calibri"/>
      <family val="2"/>
      <charset val="238"/>
    </font>
    <font>
      <sz val="11"/>
      <name val="Calibri"/>
      <family val="2"/>
      <scheme val="minor"/>
    </font>
    <font>
      <b/>
      <sz val="10"/>
      <name val="Arial"/>
      <family val="2"/>
    </font>
    <font>
      <i/>
      <sz val="10"/>
      <name val="Arial"/>
      <family val="2"/>
      <charset val="238"/>
    </font>
    <font>
      <sz val="11"/>
      <name val="Arial"/>
      <family val="2"/>
      <charset val="238"/>
    </font>
    <font>
      <b/>
      <sz val="12"/>
      <name val="Arial"/>
      <family val="2"/>
      <charset val="238"/>
    </font>
    <font>
      <b/>
      <sz val="10"/>
      <name val="Arial Black"/>
      <family val="2"/>
      <charset val="238"/>
    </font>
    <font>
      <sz val="12"/>
      <name val="ElegaGarmnd BT"/>
      <family val="1"/>
      <charset val="238"/>
    </font>
    <font>
      <b/>
      <sz val="10"/>
      <name val="Arial CE"/>
      <charset val="238"/>
    </font>
    <font>
      <sz val="10"/>
      <name val="ElegaGarmnd BT"/>
      <family val="1"/>
      <charset val="238"/>
    </font>
    <font>
      <b/>
      <sz val="15"/>
      <color theme="1"/>
      <name val="Times New Roman"/>
      <family val="1"/>
      <charset val="238"/>
    </font>
    <font>
      <b/>
      <sz val="14"/>
      <color theme="1"/>
      <name val="Times New Roman"/>
      <family val="1"/>
      <charset val="238"/>
    </font>
    <font>
      <b/>
      <sz val="12"/>
      <color theme="1"/>
      <name val="Times New Roman"/>
      <family val="1"/>
      <charset val="238"/>
    </font>
    <font>
      <sz val="12"/>
      <color theme="1"/>
      <name val="Times New Roman"/>
      <family val="1"/>
      <charset val="238"/>
    </font>
    <font>
      <b/>
      <sz val="13"/>
      <color theme="1"/>
      <name val="Times New Roman"/>
      <family val="1"/>
      <charset val="238"/>
    </font>
    <font>
      <sz val="12"/>
      <name val="Times New Roman"/>
      <family val="1"/>
      <charset val="238"/>
    </font>
    <font>
      <b/>
      <sz val="12"/>
      <name val="Times New Roman"/>
      <family val="1"/>
      <charset val="238"/>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9"/>
      </patternFill>
    </fill>
    <fill>
      <patternFill patternType="solid">
        <fgColor indexed="53"/>
      </patternFill>
    </fill>
    <fill>
      <patternFill patternType="solid">
        <fgColor indexed="51"/>
      </patternFill>
    </fill>
    <fill>
      <patternFill patternType="solid">
        <fgColor indexed="55"/>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22"/>
        <bgColor indexed="64"/>
      </patternFill>
    </fill>
    <fill>
      <patternFill patternType="solid">
        <fgColor indexed="4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13"/>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s>
  <cellStyleXfs count="121">
    <xf numFmtId="0" fontId="0" fillId="0" borderId="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25" fillId="9" borderId="0" applyNumberFormat="0" applyBorder="0" applyAlignment="0" applyProtection="0"/>
    <xf numFmtId="0" fontId="15" fillId="7" borderId="1" applyNumberFormat="0" applyFont="0" applyAlignment="0" applyProtection="0"/>
    <xf numFmtId="164" fontId="1" fillId="0" borderId="0" applyFont="0" applyFill="0" applyBorder="0" applyAlignment="0" applyProtection="0"/>
    <xf numFmtId="0" fontId="5" fillId="8" borderId="0" applyNumberFormat="0" applyBorder="0" applyAlignment="0" applyProtection="0"/>
    <xf numFmtId="0" fontId="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8" fillId="2" borderId="4" applyNumberFormat="0" applyAlignment="0" applyProtection="0"/>
    <xf numFmtId="0" fontId="19" fillId="2" borderId="2" applyNumberFormat="0" applyAlignment="0" applyProtection="0"/>
    <xf numFmtId="0" fontId="16" fillId="0" borderId="0">
      <alignment horizontal="right" vertical="top"/>
    </xf>
    <xf numFmtId="0" fontId="6" fillId="17"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5"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3" fontId="27" fillId="0" borderId="0">
      <alignment horizontal="justify" vertical="justify"/>
    </xf>
    <xf numFmtId="0" fontId="15" fillId="0" borderId="0"/>
    <xf numFmtId="0" fontId="15" fillId="0" borderId="0"/>
    <xf numFmtId="0" fontId="15" fillId="0" borderId="0"/>
    <xf numFmtId="0" fontId="15" fillId="0" borderId="0"/>
    <xf numFmtId="43" fontId="15" fillId="0" borderId="0" applyFill="0" applyBorder="0" applyAlignment="0" applyProtection="0"/>
    <xf numFmtId="0" fontId="1" fillId="0" borderId="0"/>
    <xf numFmtId="0" fontId="1"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68" fontId="1" fillId="0" borderId="0"/>
    <xf numFmtId="0" fontId="14" fillId="0" borderId="0"/>
    <xf numFmtId="0" fontId="28" fillId="0" borderId="0"/>
    <xf numFmtId="43" fontId="15" fillId="0" borderId="0" applyFill="0" applyBorder="0" applyAlignment="0" applyProtection="0"/>
    <xf numFmtId="0" fontId="28" fillId="0" borderId="0"/>
    <xf numFmtId="43" fontId="15" fillId="0" borderId="0" applyFill="0" applyBorder="0" applyAlignment="0" applyProtection="0"/>
    <xf numFmtId="0" fontId="1" fillId="0" borderId="0"/>
    <xf numFmtId="0" fontId="1" fillId="0" borderId="0"/>
    <xf numFmtId="0" fontId="1" fillId="0" borderId="0"/>
    <xf numFmtId="0" fontId="28" fillId="0" borderId="0"/>
    <xf numFmtId="0" fontId="1" fillId="0" borderId="0"/>
    <xf numFmtId="0" fontId="15" fillId="0" borderId="0"/>
    <xf numFmtId="0" fontId="1"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9" fontId="1" fillId="0" borderId="0" applyFont="0" applyFill="0" applyBorder="0" applyAlignment="0" applyProtection="0"/>
    <xf numFmtId="0" fontId="10" fillId="0" borderId="8" applyNumberFormat="0" applyFill="0" applyAlignment="0" applyProtection="0"/>
    <xf numFmtId="0" fontId="9" fillId="13" borderId="3" applyNumberFormat="0" applyAlignment="0" applyProtection="0"/>
    <xf numFmtId="0" fontId="4" fillId="0" borderId="0"/>
    <xf numFmtId="0" fontId="11" fillId="0" borderId="0" applyNumberFormat="0" applyFill="0" applyBorder="0" applyAlignment="0" applyProtection="0"/>
    <xf numFmtId="0" fontId="10" fillId="0" borderId="0" applyNumberFormat="0" applyFill="0" applyBorder="0" applyAlignment="0" applyProtection="0"/>
    <xf numFmtId="0" fontId="3" fillId="0" borderId="0">
      <alignment horizontal="justify" vertical="center" wrapText="1"/>
      <protection locked="0"/>
    </xf>
    <xf numFmtId="0" fontId="12" fillId="0" borderId="9" applyNumberFormat="0" applyFill="0" applyAlignment="0" applyProtection="0"/>
    <xf numFmtId="0" fontId="7" fillId="4" borderId="2" applyNumberFormat="0" applyAlignment="0" applyProtection="0"/>
    <xf numFmtId="44" fontId="1"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28"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0" fontId="29" fillId="0" borderId="0"/>
    <xf numFmtId="0" fontId="29" fillId="0" borderId="0"/>
    <xf numFmtId="0" fontId="29" fillId="0" borderId="0"/>
    <xf numFmtId="43" fontId="15" fillId="0" borderId="0" applyFill="0" applyBorder="0" applyAlignment="0" applyProtection="0"/>
    <xf numFmtId="0" fontId="30" fillId="0" borderId="0"/>
    <xf numFmtId="0" fontId="31" fillId="0" borderId="0"/>
    <xf numFmtId="0" fontId="31" fillId="0" borderId="0"/>
    <xf numFmtId="0" fontId="29" fillId="0" borderId="0"/>
    <xf numFmtId="0" fontId="29" fillId="0" borderId="0"/>
    <xf numFmtId="43" fontId="15" fillId="0" borderId="0" applyFill="0" applyBorder="0" applyAlignment="0" applyProtection="0"/>
  </cellStyleXfs>
  <cellXfs count="302">
    <xf numFmtId="0" fontId="0" fillId="0" borderId="0" xfId="0"/>
    <xf numFmtId="1" fontId="32" fillId="0" borderId="12" xfId="66" applyNumberFormat="1" applyFont="1" applyFill="1" applyBorder="1" applyAlignment="1">
      <alignment horizontal="center" vertical="center" wrapText="1"/>
    </xf>
    <xf numFmtId="0" fontId="33" fillId="0" borderId="12" xfId="66" applyNumberFormat="1" applyFont="1" applyFill="1" applyBorder="1" applyAlignment="1">
      <alignment horizontal="center" vertical="center" wrapText="1"/>
    </xf>
    <xf numFmtId="49" fontId="34" fillId="0" borderId="12" xfId="66" applyNumberFormat="1" applyFont="1" applyFill="1" applyBorder="1" applyAlignment="1">
      <alignment horizontal="center" vertical="center" wrapText="1"/>
    </xf>
    <xf numFmtId="43" fontId="33" fillId="0" borderId="0" xfId="0" applyNumberFormat="1" applyFont="1" applyFill="1" applyBorder="1"/>
    <xf numFmtId="1" fontId="29" fillId="0" borderId="12" xfId="66" applyNumberFormat="1" applyFont="1" applyFill="1" applyBorder="1" applyAlignment="1">
      <alignment horizontal="center" vertical="top"/>
    </xf>
    <xf numFmtId="0" fontId="33" fillId="0" borderId="12" xfId="66" applyNumberFormat="1" applyFont="1" applyFill="1" applyBorder="1" applyAlignment="1">
      <alignment vertical="top" wrapText="1"/>
    </xf>
    <xf numFmtId="49" fontId="33" fillId="0" borderId="12" xfId="66" applyNumberFormat="1" applyFont="1" applyFill="1" applyBorder="1" applyAlignment="1">
      <alignment horizontal="center" wrapText="1"/>
    </xf>
    <xf numFmtId="0" fontId="29" fillId="19" borderId="11" xfId="0" applyFont="1" applyFill="1" applyBorder="1" applyAlignment="1">
      <alignment horizontal="center" vertical="center"/>
    </xf>
    <xf numFmtId="0" fontId="29" fillId="19" borderId="12" xfId="0" applyFont="1" applyFill="1" applyBorder="1" applyAlignment="1">
      <alignment horizontal="center" vertical="center"/>
    </xf>
    <xf numFmtId="0" fontId="29" fillId="0" borderId="0" xfId="0" applyFont="1" applyAlignment="1">
      <alignment horizontal="center" vertical="center"/>
    </xf>
    <xf numFmtId="0" fontId="33" fillId="19" borderId="11" xfId="0" applyFont="1" applyFill="1" applyBorder="1" applyAlignment="1">
      <alignment horizontal="center"/>
    </xf>
    <xf numFmtId="0" fontId="33" fillId="19" borderId="12" xfId="0" applyFont="1" applyFill="1" applyBorder="1" applyAlignment="1">
      <alignment horizontal="center"/>
    </xf>
    <xf numFmtId="0" fontId="33" fillId="0" borderId="0" xfId="0" applyFont="1" applyAlignment="1">
      <alignment horizontal="center"/>
    </xf>
    <xf numFmtId="0" fontId="33" fillId="0" borderId="0" xfId="0" applyFont="1" applyFill="1" applyBorder="1" applyAlignment="1">
      <alignment horizontal="center"/>
    </xf>
    <xf numFmtId="0" fontId="33" fillId="0" borderId="0" xfId="0" applyFont="1" applyFill="1" applyAlignment="1">
      <alignment horizontal="center"/>
    </xf>
    <xf numFmtId="0" fontId="36" fillId="20" borderId="10" xfId="0" applyFont="1" applyFill="1" applyBorder="1" applyAlignment="1">
      <alignment horizontal="right" vertical="center"/>
    </xf>
    <xf numFmtId="0" fontId="36" fillId="20" borderId="10" xfId="0" applyFont="1" applyFill="1" applyBorder="1" applyAlignment="1">
      <alignment vertical="center"/>
    </xf>
    <xf numFmtId="0" fontId="29" fillId="20" borderId="10" xfId="0" applyFont="1" applyFill="1" applyBorder="1" applyAlignment="1">
      <alignment horizontal="center" vertical="center"/>
    </xf>
    <xf numFmtId="166" fontId="29" fillId="20" borderId="10" xfId="0" applyNumberFormat="1" applyFont="1" applyFill="1" applyBorder="1" applyAlignment="1">
      <alignment vertical="center"/>
    </xf>
    <xf numFmtId="166" fontId="37" fillId="20" borderId="10" xfId="0" applyNumberFormat="1" applyFont="1" applyFill="1" applyBorder="1" applyAlignment="1">
      <alignment vertical="center"/>
    </xf>
    <xf numFmtId="0" fontId="29" fillId="0" borderId="0" xfId="0" applyFont="1"/>
    <xf numFmtId="169" fontId="37" fillId="21" borderId="10" xfId="0" applyNumberFormat="1" applyFont="1" applyFill="1" applyBorder="1" applyAlignment="1">
      <alignment horizontal="center" vertical="top"/>
    </xf>
    <xf numFmtId="49" fontId="37" fillId="21" borderId="10" xfId="0" applyNumberFormat="1" applyFont="1" applyFill="1" applyBorder="1" applyAlignment="1">
      <alignment horizontal="left" vertical="top"/>
    </xf>
    <xf numFmtId="0" fontId="29" fillId="21" borderId="10" xfId="0" applyFont="1" applyFill="1" applyBorder="1" applyAlignment="1">
      <alignment horizontal="center"/>
    </xf>
    <xf numFmtId="2" fontId="29" fillId="21" borderId="10" xfId="0" applyNumberFormat="1" applyFont="1" applyFill="1" applyBorder="1" applyAlignment="1">
      <alignment horizontal="center"/>
    </xf>
    <xf numFmtId="4" fontId="29" fillId="21" borderId="10" xfId="0" applyNumberFormat="1" applyFont="1" applyFill="1" applyBorder="1"/>
    <xf numFmtId="169" fontId="29" fillId="0" borderId="0" xfId="0" applyNumberFormat="1" applyFont="1" applyFill="1" applyBorder="1" applyAlignment="1">
      <alignment horizontal="center" vertical="top"/>
    </xf>
    <xf numFmtId="49" fontId="29" fillId="0" borderId="0" xfId="0" applyNumberFormat="1" applyFont="1" applyFill="1" applyBorder="1" applyAlignment="1">
      <alignment horizontal="left" vertical="top"/>
    </xf>
    <xf numFmtId="0" fontId="29" fillId="0" borderId="0" xfId="0" applyFont="1" applyFill="1" applyBorder="1" applyAlignment="1">
      <alignment horizontal="center"/>
    </xf>
    <xf numFmtId="2" fontId="29" fillId="0" borderId="0" xfId="0" applyNumberFormat="1" applyFont="1" applyFill="1" applyBorder="1" applyAlignment="1">
      <alignment horizontal="center"/>
    </xf>
    <xf numFmtId="4" fontId="29" fillId="0" borderId="0" xfId="0" applyNumberFormat="1" applyFont="1" applyFill="1" applyBorder="1"/>
    <xf numFmtId="169" fontId="37" fillId="22" borderId="0" xfId="0" applyNumberFormat="1" applyFont="1" applyFill="1" applyBorder="1" applyAlignment="1">
      <alignment horizontal="center" vertical="top"/>
    </xf>
    <xf numFmtId="0" fontId="37" fillId="22" borderId="0" xfId="0" applyFont="1" applyFill="1" applyBorder="1" applyAlignment="1"/>
    <xf numFmtId="0" fontId="29" fillId="0" borderId="0" xfId="0" applyFont="1" applyBorder="1"/>
    <xf numFmtId="49" fontId="37" fillId="0" borderId="0" xfId="0" applyNumberFormat="1" applyFont="1" applyFill="1" applyBorder="1" applyAlignment="1">
      <alignment horizontal="left" vertical="top"/>
    </xf>
    <xf numFmtId="0" fontId="29" fillId="0" borderId="0" xfId="0" applyFont="1" applyFill="1" applyBorder="1" applyAlignment="1"/>
    <xf numFmtId="0" fontId="29" fillId="0" borderId="0" xfId="0" applyFont="1" applyFill="1" applyBorder="1" applyAlignment="1">
      <alignment horizontal="right"/>
    </xf>
    <xf numFmtId="4" fontId="29" fillId="0" borderId="0" xfId="0" applyNumberFormat="1" applyFont="1" applyFill="1" applyBorder="1" applyAlignment="1">
      <alignment horizontal="right"/>
    </xf>
    <xf numFmtId="0" fontId="38" fillId="0" borderId="0" xfId="0" applyFont="1" applyFill="1" applyBorder="1" applyAlignment="1">
      <alignment horizontal="center" vertical="top"/>
    </xf>
    <xf numFmtId="49" fontId="39" fillId="0" borderId="0" xfId="0" applyNumberFormat="1" applyFont="1" applyFill="1" applyBorder="1" applyAlignment="1">
      <alignment horizontal="justify" vertical="justify" wrapText="1"/>
    </xf>
    <xf numFmtId="0" fontId="39" fillId="0" borderId="0" xfId="0" applyFont="1" applyFill="1" applyBorder="1" applyAlignment="1">
      <alignment horizontal="center"/>
    </xf>
    <xf numFmtId="2" fontId="39" fillId="0" borderId="0" xfId="0" applyNumberFormat="1" applyFont="1" applyFill="1" applyBorder="1" applyAlignment="1">
      <alignment horizontal="center"/>
    </xf>
    <xf numFmtId="171" fontId="39" fillId="0" borderId="0" xfId="0" applyNumberFormat="1" applyFont="1" applyFill="1" applyBorder="1"/>
    <xf numFmtId="171" fontId="29" fillId="0" borderId="0" xfId="0" applyNumberFormat="1" applyFont="1" applyFill="1"/>
    <xf numFmtId="0" fontId="29" fillId="0" borderId="0" xfId="0" applyFont="1" applyFill="1"/>
    <xf numFmtId="171" fontId="18" fillId="0" borderId="0" xfId="0" applyNumberFormat="1" applyFont="1" applyFill="1"/>
    <xf numFmtId="0" fontId="3" fillId="0" borderId="0" xfId="0" applyFont="1" applyFill="1" applyBorder="1" applyAlignment="1">
      <alignment horizontal="center" vertical="top"/>
    </xf>
    <xf numFmtId="0" fontId="29" fillId="0" borderId="0" xfId="0" applyNumberFormat="1" applyFont="1" applyFill="1" applyBorder="1" applyAlignment="1">
      <alignment horizontal="left" vertical="justify" wrapText="1"/>
    </xf>
    <xf numFmtId="0" fontId="18" fillId="0" borderId="0" xfId="0" applyNumberFormat="1" applyFont="1" applyFill="1" applyBorder="1" applyAlignment="1">
      <alignment horizontal="left" vertical="justify" wrapText="1"/>
    </xf>
    <xf numFmtId="1" fontId="40" fillId="0" borderId="0" xfId="84" applyNumberFormat="1" applyFont="1" applyFill="1" applyBorder="1" applyAlignment="1" applyProtection="1">
      <alignment horizontal="center" vertical="top" wrapText="1"/>
      <protection locked="0"/>
    </xf>
    <xf numFmtId="0" fontId="1" fillId="0" borderId="0" xfId="84" applyNumberFormat="1" applyFont="1" applyFill="1" applyBorder="1" applyAlignment="1" applyProtection="1">
      <alignment horizontal="justify" vertical="top" wrapText="1"/>
      <protection locked="0"/>
    </xf>
    <xf numFmtId="0" fontId="1" fillId="0" borderId="0" xfId="84" applyFont="1" applyFill="1" applyBorder="1" applyAlignment="1" applyProtection="1">
      <alignment horizontal="center"/>
      <protection locked="0"/>
    </xf>
    <xf numFmtId="2" fontId="1" fillId="0" borderId="0" xfId="84" applyNumberFormat="1" applyFont="1" applyFill="1" applyBorder="1" applyAlignment="1" applyProtection="1">
      <alignment horizontal="center"/>
      <protection locked="0"/>
    </xf>
    <xf numFmtId="171" fontId="1" fillId="0" borderId="0" xfId="63" applyNumberFormat="1" applyFont="1" applyFill="1" applyProtection="1">
      <protection locked="0"/>
    </xf>
    <xf numFmtId="171" fontId="1" fillId="0" borderId="0" xfId="84" applyNumberFormat="1" applyFont="1" applyFill="1" applyProtection="1">
      <protection locked="0"/>
    </xf>
    <xf numFmtId="0" fontId="1" fillId="0" borderId="0" xfId="0" applyFont="1"/>
    <xf numFmtId="171" fontId="1" fillId="0" borderId="0" xfId="111" applyNumberFormat="1" applyFont="1" applyBorder="1" applyAlignment="1" applyProtection="1">
      <alignment horizontal="right"/>
      <protection locked="0"/>
    </xf>
    <xf numFmtId="171" fontId="1" fillId="0" borderId="0" xfId="111" applyNumberFormat="1" applyFont="1" applyFill="1" applyAlignment="1">
      <alignment horizontal="right"/>
    </xf>
    <xf numFmtId="1" fontId="3" fillId="0" borderId="0" xfId="84" applyNumberFormat="1" applyFont="1" applyFill="1" applyBorder="1" applyAlignment="1" applyProtection="1">
      <alignment horizontal="center" vertical="top"/>
      <protection locked="0"/>
    </xf>
    <xf numFmtId="49" fontId="29" fillId="0" borderId="0" xfId="84" applyNumberFormat="1" applyFont="1" applyFill="1" applyBorder="1" applyAlignment="1" applyProtection="1">
      <alignment horizontal="justify" vertical="top" wrapText="1"/>
      <protection locked="0"/>
    </xf>
    <xf numFmtId="1" fontId="3" fillId="0" borderId="0" xfId="84" applyNumberFormat="1" applyFont="1" applyFill="1" applyBorder="1" applyAlignment="1" applyProtection="1">
      <alignment horizontal="center" vertical="top" wrapText="1"/>
      <protection locked="0"/>
    </xf>
    <xf numFmtId="0" fontId="29" fillId="0" borderId="0" xfId="84" applyNumberFormat="1" applyFont="1" applyFill="1" applyBorder="1" applyAlignment="1" applyProtection="1">
      <alignment horizontal="justify" vertical="top" wrapText="1"/>
      <protection locked="0"/>
    </xf>
    <xf numFmtId="0" fontId="29" fillId="0" borderId="0" xfId="84" applyFont="1" applyFill="1" applyBorder="1" applyAlignment="1" applyProtection="1">
      <alignment horizontal="center"/>
      <protection locked="0"/>
    </xf>
    <xf numFmtId="2" fontId="29" fillId="0" borderId="0" xfId="84" applyNumberFormat="1" applyFont="1" applyFill="1" applyBorder="1" applyAlignment="1" applyProtection="1">
      <alignment horizontal="center"/>
      <protection locked="0"/>
    </xf>
    <xf numFmtId="171" fontId="29" fillId="0" borderId="0" xfId="111" applyNumberFormat="1" applyFont="1" applyBorder="1" applyAlignment="1" applyProtection="1">
      <alignment horizontal="right"/>
      <protection locked="0"/>
    </xf>
    <xf numFmtId="171" fontId="29" fillId="0" borderId="0" xfId="111" applyNumberFormat="1" applyFont="1" applyFill="1" applyAlignment="1">
      <alignment horizontal="right"/>
    </xf>
    <xf numFmtId="49" fontId="1" fillId="0" borderId="0" xfId="84" applyNumberFormat="1" applyFont="1" applyFill="1" applyBorder="1" applyAlignment="1" applyProtection="1">
      <alignment horizontal="left" vertical="top" wrapText="1"/>
      <protection locked="0"/>
    </xf>
    <xf numFmtId="1" fontId="40" fillId="0" borderId="0" xfId="84" applyNumberFormat="1" applyFont="1" applyFill="1" applyBorder="1" applyAlignment="1" applyProtection="1">
      <alignment horizontal="center" vertical="top"/>
      <protection locked="0"/>
    </xf>
    <xf numFmtId="0" fontId="1" fillId="0" borderId="0" xfId="84" applyFont="1" applyFill="1" applyBorder="1" applyAlignment="1" applyProtection="1">
      <alignment horizontal="left" vertical="top" wrapText="1"/>
      <protection locked="0"/>
    </xf>
    <xf numFmtId="0" fontId="1" fillId="0" borderId="0" xfId="84" applyFont="1" applyFill="1" applyBorder="1" applyAlignment="1" applyProtection="1">
      <alignment vertical="top" wrapText="1"/>
      <protection locked="0"/>
    </xf>
    <xf numFmtId="0" fontId="1" fillId="0" borderId="0" xfId="0" applyFont="1" applyFill="1"/>
    <xf numFmtId="0" fontId="42" fillId="0" borderId="0" xfId="84" applyFont="1"/>
    <xf numFmtId="171" fontId="1" fillId="0" borderId="0" xfId="0" applyNumberFormat="1" applyFont="1" applyFill="1" applyBorder="1" applyAlignment="1">
      <alignment horizontal="right"/>
    </xf>
    <xf numFmtId="169" fontId="43" fillId="18" borderId="14" xfId="0" applyNumberFormat="1" applyFont="1" applyFill="1" applyBorder="1" applyAlignment="1">
      <alignment horizontal="center" vertical="top"/>
    </xf>
    <xf numFmtId="49" fontId="43" fillId="18" borderId="14" xfId="0" applyNumberFormat="1" applyFont="1" applyFill="1" applyBorder="1" applyAlignment="1">
      <alignment horizontal="left" vertical="top"/>
    </xf>
    <xf numFmtId="0" fontId="43" fillId="18" borderId="14" xfId="0" applyFont="1" applyFill="1" applyBorder="1" applyAlignment="1">
      <alignment horizontal="center"/>
    </xf>
    <xf numFmtId="2" fontId="43" fillId="18" borderId="14" xfId="0" applyNumberFormat="1" applyFont="1" applyFill="1" applyBorder="1" applyAlignment="1">
      <alignment horizontal="center"/>
    </xf>
    <xf numFmtId="171" fontId="43" fillId="18" borderId="14" xfId="0" applyNumberFormat="1" applyFont="1" applyFill="1" applyBorder="1"/>
    <xf numFmtId="169" fontId="43" fillId="0" borderId="10" xfId="0" applyNumberFormat="1" applyFont="1" applyFill="1" applyBorder="1" applyAlignment="1">
      <alignment horizontal="center" vertical="top"/>
    </xf>
    <xf numFmtId="49" fontId="43" fillId="0" borderId="10" xfId="0" applyNumberFormat="1" applyFont="1" applyFill="1" applyBorder="1" applyAlignment="1">
      <alignment horizontal="left" vertical="top"/>
    </xf>
    <xf numFmtId="0" fontId="43" fillId="0" borderId="10" xfId="0" applyFont="1" applyFill="1" applyBorder="1" applyAlignment="1">
      <alignment horizontal="center"/>
    </xf>
    <xf numFmtId="2" fontId="43" fillId="0" borderId="10" xfId="0" applyNumberFormat="1" applyFont="1" applyFill="1" applyBorder="1" applyAlignment="1">
      <alignment horizontal="center"/>
    </xf>
    <xf numFmtId="4" fontId="43" fillId="0" borderId="10" xfId="0" applyNumberFormat="1" applyFont="1" applyFill="1" applyBorder="1"/>
    <xf numFmtId="167" fontId="43" fillId="0" borderId="10" xfId="0" applyNumberFormat="1" applyFont="1" applyFill="1" applyBorder="1"/>
    <xf numFmtId="169" fontId="43" fillId="21" borderId="13" xfId="0" applyNumberFormat="1" applyFont="1" applyFill="1" applyBorder="1" applyAlignment="1">
      <alignment horizontal="center" vertical="top"/>
    </xf>
    <xf numFmtId="49" fontId="43" fillId="21" borderId="13" xfId="0" applyNumberFormat="1" applyFont="1" applyFill="1" applyBorder="1" applyAlignment="1">
      <alignment horizontal="left" vertical="top"/>
    </xf>
    <xf numFmtId="0" fontId="43" fillId="21" borderId="13" xfId="0" applyFont="1" applyFill="1" applyBorder="1" applyAlignment="1">
      <alignment horizontal="center"/>
    </xf>
    <xf numFmtId="2" fontId="43" fillId="21" borderId="13" xfId="0" applyNumberFormat="1" applyFont="1" applyFill="1" applyBorder="1" applyAlignment="1">
      <alignment horizontal="center"/>
    </xf>
    <xf numFmtId="4" fontId="43" fillId="18" borderId="13" xfId="0" applyNumberFormat="1" applyFont="1" applyFill="1" applyBorder="1" applyAlignment="1">
      <alignment horizontal="right"/>
    </xf>
    <xf numFmtId="171" fontId="43" fillId="18" borderId="13" xfId="0" applyNumberFormat="1" applyFont="1" applyFill="1" applyBorder="1" applyAlignment="1">
      <alignment horizontal="right"/>
    </xf>
    <xf numFmtId="0" fontId="1" fillId="0" borderId="0" xfId="0" applyFont="1" applyAlignment="1">
      <alignment horizontal="center"/>
    </xf>
    <xf numFmtId="169" fontId="37" fillId="21" borderId="13" xfId="63" applyNumberFormat="1" applyFont="1" applyFill="1" applyBorder="1" applyAlignment="1">
      <alignment horizontal="center" vertical="top"/>
    </xf>
    <xf numFmtId="0" fontId="37" fillId="21" borderId="13" xfId="63" applyNumberFormat="1" applyFont="1" applyFill="1" applyBorder="1" applyAlignment="1">
      <alignment horizontal="left" vertical="top"/>
    </xf>
    <xf numFmtId="0" fontId="29" fillId="21" borderId="13" xfId="63" applyFont="1" applyFill="1" applyBorder="1" applyAlignment="1">
      <alignment horizontal="center"/>
    </xf>
    <xf numFmtId="2" fontId="29" fillId="21" borderId="13" xfId="63" applyNumberFormat="1" applyFont="1" applyFill="1" applyBorder="1" applyAlignment="1">
      <alignment horizontal="center"/>
    </xf>
    <xf numFmtId="4" fontId="29" fillId="21" borderId="13" xfId="63" applyNumberFormat="1" applyFont="1" applyFill="1" applyBorder="1"/>
    <xf numFmtId="0" fontId="29" fillId="0" borderId="0" xfId="0" applyNumberFormat="1" applyFont="1" applyFill="1" applyBorder="1" applyAlignment="1">
      <alignment horizontal="center" vertical="top"/>
    </xf>
    <xf numFmtId="2" fontId="29" fillId="0" borderId="0" xfId="0" applyNumberFormat="1" applyFont="1" applyFill="1" applyBorder="1" applyAlignment="1">
      <alignment horizontal="right" indent="1"/>
    </xf>
    <xf numFmtId="171" fontId="29" fillId="0" borderId="0" xfId="0" applyNumberFormat="1" applyFont="1" applyFill="1" applyBorder="1"/>
    <xf numFmtId="49" fontId="1" fillId="0" borderId="0" xfId="0" applyNumberFormat="1" applyFont="1" applyAlignment="1">
      <alignment horizontal="center" vertical="top"/>
    </xf>
    <xf numFmtId="4" fontId="1" fillId="0" borderId="0" xfId="0" applyNumberFormat="1" applyFont="1" applyAlignment="1">
      <alignment horizontal="center"/>
    </xf>
    <xf numFmtId="170" fontId="1" fillId="0" borderId="0" xfId="0" applyNumberFormat="1" applyFont="1"/>
    <xf numFmtId="0" fontId="1" fillId="0" borderId="0" xfId="0" applyFont="1" applyAlignment="1">
      <alignment horizontal="justify"/>
    </xf>
    <xf numFmtId="0" fontId="29" fillId="0" borderId="0" xfId="0" applyNumberFormat="1" applyFont="1" applyFill="1" applyBorder="1" applyAlignment="1">
      <alignment horizontal="left" vertical="top" wrapText="1"/>
    </xf>
    <xf numFmtId="0" fontId="29" fillId="0" borderId="0" xfId="0" applyFont="1" applyFill="1" applyBorder="1" applyAlignment="1">
      <alignment horizontal="center" wrapText="1"/>
    </xf>
    <xf numFmtId="2" fontId="29" fillId="0" borderId="0" xfId="0" applyNumberFormat="1" applyFont="1" applyFill="1" applyBorder="1" applyAlignment="1">
      <alignment horizontal="center" wrapText="1"/>
    </xf>
    <xf numFmtId="171" fontId="39" fillId="0" borderId="0" xfId="0" applyNumberFormat="1" applyFont="1" applyFill="1" applyBorder="1" applyAlignment="1">
      <alignment wrapText="1"/>
    </xf>
    <xf numFmtId="171" fontId="29" fillId="0" borderId="0" xfId="0" applyNumberFormat="1" applyFont="1" applyFill="1" applyAlignment="1">
      <alignment wrapText="1"/>
    </xf>
    <xf numFmtId="0" fontId="29" fillId="0" borderId="0" xfId="0" applyFont="1" applyAlignment="1">
      <alignment horizontal="center" vertical="top"/>
    </xf>
    <xf numFmtId="0" fontId="29" fillId="0" borderId="0" xfId="0" applyFont="1" applyAlignment="1">
      <alignment horizontal="left" vertical="justify" wrapText="1"/>
    </xf>
    <xf numFmtId="0" fontId="29" fillId="0" borderId="0" xfId="0" applyFont="1" applyAlignment="1">
      <alignment horizontal="center"/>
    </xf>
    <xf numFmtId="4" fontId="29" fillId="0" borderId="0" xfId="0" applyNumberFormat="1" applyFont="1" applyAlignment="1">
      <alignment horizontal="center"/>
    </xf>
    <xf numFmtId="170" fontId="39" fillId="0" borderId="0" xfId="0" applyNumberFormat="1" applyFont="1"/>
    <xf numFmtId="170" fontId="29" fillId="0" borderId="0" xfId="0" applyNumberFormat="1" applyFont="1"/>
    <xf numFmtId="49" fontId="29" fillId="0" borderId="0" xfId="0" applyNumberFormat="1" applyFont="1" applyFill="1" applyBorder="1" applyAlignment="1">
      <alignment horizontal="center" vertical="top"/>
    </xf>
    <xf numFmtId="49" fontId="29" fillId="0" borderId="0" xfId="0" applyNumberFormat="1" applyFont="1" applyFill="1" applyBorder="1" applyAlignment="1">
      <alignment horizontal="left" vertical="justify" wrapText="1"/>
    </xf>
    <xf numFmtId="43" fontId="29" fillId="0" borderId="0" xfId="0" applyNumberFormat="1" applyFont="1" applyFill="1" applyBorder="1" applyAlignment="1">
      <alignment horizontal="center"/>
    </xf>
    <xf numFmtId="171" fontId="29" fillId="0" borderId="0" xfId="0" applyNumberFormat="1" applyFont="1" applyFill="1" applyBorder="1" applyAlignment="1">
      <alignment horizontal="right"/>
    </xf>
    <xf numFmtId="49" fontId="29" fillId="0" borderId="0" xfId="0" applyNumberFormat="1" applyFont="1" applyFill="1" applyBorder="1" applyAlignment="1">
      <alignment horizontal="justify" vertical="justify" wrapText="1"/>
    </xf>
    <xf numFmtId="171" fontId="29" fillId="0" borderId="0" xfId="0" applyNumberFormat="1" applyFont="1" applyFill="1" applyBorder="1" applyAlignment="1">
      <alignment horizontal="center"/>
    </xf>
    <xf numFmtId="0" fontId="29" fillId="0" borderId="0" xfId="0" applyFont="1" applyFill="1" applyAlignment="1">
      <alignment horizontal="center" vertical="top"/>
    </xf>
    <xf numFmtId="0" fontId="29" fillId="0" borderId="0" xfId="0" applyFont="1" applyFill="1" applyAlignment="1">
      <alignment horizontal="left" vertical="justify" wrapText="1"/>
    </xf>
    <xf numFmtId="0" fontId="29" fillId="0" borderId="0" xfId="0" applyFont="1" applyFill="1" applyAlignment="1">
      <alignment horizontal="center"/>
    </xf>
    <xf numFmtId="4" fontId="29" fillId="0" borderId="0" xfId="0" applyNumberFormat="1" applyFont="1" applyFill="1" applyAlignment="1">
      <alignment horizontal="center"/>
    </xf>
    <xf numFmtId="170" fontId="39" fillId="0" borderId="0" xfId="0" applyNumberFormat="1" applyFont="1" applyFill="1"/>
    <xf numFmtId="170" fontId="29" fillId="0" borderId="0" xfId="0" applyNumberFormat="1" applyFont="1" applyFill="1"/>
    <xf numFmtId="0" fontId="29" fillId="0" borderId="0" xfId="0" applyFont="1" applyFill="1" applyBorder="1" applyAlignment="1">
      <alignment horizontal="center" vertical="top"/>
    </xf>
    <xf numFmtId="171" fontId="29" fillId="0" borderId="0" xfId="0" applyNumberFormat="1" applyFont="1" applyFill="1" applyBorder="1" applyAlignment="1">
      <alignment horizontal="right" wrapText="1"/>
    </xf>
    <xf numFmtId="171" fontId="29" fillId="0" borderId="0" xfId="0" applyNumberFormat="1" applyFont="1" applyFill="1" applyAlignment="1">
      <alignment horizontal="right" wrapText="1"/>
    </xf>
    <xf numFmtId="0" fontId="18" fillId="0" borderId="0" xfId="0" applyFont="1" applyAlignment="1">
      <alignment horizontal="center"/>
    </xf>
    <xf numFmtId="4" fontId="18" fillId="0" borderId="0" xfId="0" applyNumberFormat="1" applyFont="1" applyAlignment="1">
      <alignment horizontal="center"/>
    </xf>
    <xf numFmtId="170" fontId="39" fillId="0" borderId="0" xfId="0" applyNumberFormat="1" applyFont="1" applyAlignment="1">
      <alignment horizontal="right"/>
    </xf>
    <xf numFmtId="170" fontId="29" fillId="0" borderId="0" xfId="0" applyNumberFormat="1" applyFont="1" applyAlignment="1">
      <alignment horizontal="right"/>
    </xf>
    <xf numFmtId="0" fontId="29" fillId="0" borderId="0" xfId="0" applyFont="1" applyAlignment="1">
      <alignment vertical="top" wrapText="1"/>
    </xf>
    <xf numFmtId="1" fontId="29" fillId="0" borderId="0" xfId="48" applyNumberFormat="1" applyFont="1" applyAlignment="1">
      <alignment horizontal="center" vertical="top"/>
    </xf>
    <xf numFmtId="0" fontId="29" fillId="0" borderId="0" xfId="48" applyFont="1" applyAlignment="1">
      <alignment vertical="top" wrapText="1"/>
    </xf>
    <xf numFmtId="0" fontId="29" fillId="0" borderId="0" xfId="48" applyFont="1" applyAlignment="1">
      <alignment horizontal="center" wrapText="1"/>
    </xf>
    <xf numFmtId="2" fontId="29" fillId="0" borderId="0" xfId="48" applyNumberFormat="1" applyFont="1" applyAlignment="1">
      <alignment horizontal="center" wrapText="1"/>
    </xf>
    <xf numFmtId="167" fontId="29" fillId="0" borderId="0" xfId="48" applyNumberFormat="1" applyFont="1"/>
    <xf numFmtId="0" fontId="29" fillId="0" borderId="0" xfId="48" applyFont="1"/>
    <xf numFmtId="0" fontId="29" fillId="0" borderId="0" xfId="48" applyFont="1" applyAlignment="1">
      <alignment horizontal="center"/>
    </xf>
    <xf numFmtId="2" fontId="29" fillId="0" borderId="0" xfId="48" applyNumberFormat="1" applyFont="1" applyAlignment="1">
      <alignment horizontal="center"/>
    </xf>
    <xf numFmtId="167" fontId="29" fillId="0" borderId="0" xfId="48" applyNumberFormat="1" applyFont="1" applyAlignment="1">
      <alignment horizontal="center"/>
    </xf>
    <xf numFmtId="0" fontId="37" fillId="0" borderId="0" xfId="48" applyFont="1"/>
    <xf numFmtId="2" fontId="29" fillId="0" borderId="0" xfId="48" applyNumberFormat="1" applyFont="1"/>
    <xf numFmtId="0" fontId="29" fillId="0" borderId="0" xfId="48" applyFont="1" applyAlignment="1">
      <alignment horizontal="center" vertical="top"/>
    </xf>
    <xf numFmtId="0" fontId="29" fillId="0" borderId="0" xfId="48" applyFont="1" applyAlignment="1">
      <alignment horizontal="left" vertical="top" wrapText="1"/>
    </xf>
    <xf numFmtId="49" fontId="29" fillId="0" borderId="0" xfId="0" applyNumberFormat="1" applyFont="1" applyFill="1" applyBorder="1" applyAlignment="1">
      <alignment horizontal="left" vertical="top" wrapText="1"/>
    </xf>
    <xf numFmtId="4" fontId="29" fillId="0" borderId="0" xfId="0" applyNumberFormat="1" applyFont="1" applyFill="1" applyBorder="1" applyAlignment="1">
      <alignment horizontal="right" indent="1"/>
    </xf>
    <xf numFmtId="0" fontId="29" fillId="0" borderId="0" xfId="48" applyFont="1" applyAlignment="1">
      <alignment wrapText="1"/>
    </xf>
    <xf numFmtId="167" fontId="39" fillId="0" borderId="0" xfId="48" applyNumberFormat="1" applyFont="1" applyAlignment="1">
      <alignment horizontal="center" wrapText="1"/>
    </xf>
    <xf numFmtId="49" fontId="29" fillId="0" borderId="0" xfId="48" applyNumberFormat="1" applyFont="1" applyAlignment="1">
      <alignment vertical="top" wrapText="1"/>
    </xf>
    <xf numFmtId="0" fontId="45" fillId="0" borderId="0" xfId="48" applyFont="1"/>
    <xf numFmtId="14" fontId="37" fillId="18" borderId="13" xfId="0" applyNumberFormat="1" applyFont="1" applyFill="1" applyBorder="1" applyAlignment="1">
      <alignment horizontal="center" vertical="top"/>
    </xf>
    <xf numFmtId="0" fontId="37" fillId="18" borderId="13" xfId="0" applyNumberFormat="1" applyFont="1" applyFill="1" applyBorder="1" applyAlignment="1">
      <alignment horizontal="left" vertical="top"/>
    </xf>
    <xf numFmtId="0" fontId="37" fillId="18" borderId="13" xfId="0" applyNumberFormat="1" applyFont="1" applyFill="1" applyBorder="1" applyAlignment="1">
      <alignment horizontal="center"/>
    </xf>
    <xf numFmtId="0" fontId="37" fillId="18" borderId="13" xfId="0" applyNumberFormat="1" applyFont="1" applyFill="1" applyBorder="1" applyAlignment="1">
      <alignment horizontal="right" indent="1"/>
    </xf>
    <xf numFmtId="171" fontId="37" fillId="18" borderId="13" xfId="0" applyNumberFormat="1" applyFont="1" applyFill="1" applyBorder="1" applyAlignment="1">
      <alignment horizontal="right" wrapText="1"/>
    </xf>
    <xf numFmtId="0" fontId="46" fillId="0" borderId="0" xfId="0" applyNumberFormat="1" applyFont="1" applyFill="1" applyBorder="1" applyAlignment="1">
      <alignment horizontal="center" vertical="top" readingOrder="1"/>
    </xf>
    <xf numFmtId="0" fontId="47" fillId="0" borderId="0" xfId="0" applyFont="1" applyBorder="1"/>
    <xf numFmtId="43" fontId="46" fillId="0" borderId="0" xfId="0" applyNumberFormat="1" applyFont="1" applyFill="1" applyBorder="1" applyAlignment="1"/>
    <xf numFmtId="43" fontId="48" fillId="0" borderId="0" xfId="0" applyNumberFormat="1" applyFont="1" applyFill="1" applyBorder="1" applyAlignment="1"/>
    <xf numFmtId="0" fontId="37" fillId="0" borderId="0" xfId="0" applyNumberFormat="1" applyFont="1" applyFill="1" applyBorder="1" applyAlignment="1">
      <alignment horizontal="center" vertical="top" readingOrder="1"/>
    </xf>
    <xf numFmtId="0" fontId="37" fillId="0" borderId="0" xfId="0" applyNumberFormat="1" applyFont="1" applyFill="1" applyBorder="1" applyAlignment="1">
      <alignment horizontal="left" vertical="top" wrapText="1"/>
    </xf>
    <xf numFmtId="43" fontId="37" fillId="0" borderId="0" xfId="0" applyNumberFormat="1" applyFont="1" applyFill="1" applyBorder="1" applyAlignment="1">
      <alignment horizontal="center"/>
    </xf>
    <xf numFmtId="0" fontId="29" fillId="0" borderId="0" xfId="0" applyNumberFormat="1" applyFont="1" applyFill="1" applyBorder="1" applyAlignment="1">
      <alignment horizontal="right" wrapText="1"/>
    </xf>
    <xf numFmtId="169" fontId="37" fillId="21" borderId="10" xfId="0" applyNumberFormat="1" applyFont="1" applyFill="1" applyBorder="1" applyAlignment="1">
      <alignment horizontal="center" vertical="top" readingOrder="1"/>
    </xf>
    <xf numFmtId="169" fontId="37" fillId="21" borderId="10" xfId="0" applyNumberFormat="1" applyFont="1" applyFill="1" applyBorder="1" applyAlignment="1">
      <alignment horizontal="left" vertical="top" readingOrder="1"/>
    </xf>
    <xf numFmtId="43" fontId="37" fillId="21" borderId="10" xfId="0" applyNumberFormat="1" applyFont="1" applyFill="1" applyBorder="1" applyAlignment="1">
      <alignment horizontal="center"/>
    </xf>
    <xf numFmtId="0" fontId="29" fillId="21" borderId="10" xfId="0" applyNumberFormat="1" applyFont="1" applyFill="1" applyBorder="1" applyAlignment="1">
      <alignment horizontal="right"/>
    </xf>
    <xf numFmtId="4" fontId="29" fillId="21" borderId="10" xfId="0" applyNumberFormat="1" applyFont="1" applyFill="1" applyBorder="1" applyAlignment="1">
      <alignment horizontal="right"/>
    </xf>
    <xf numFmtId="169" fontId="29" fillId="0" borderId="0" xfId="0" applyNumberFormat="1" applyFont="1" applyFill="1" applyBorder="1" applyAlignment="1">
      <alignment horizontal="center" vertical="top" readingOrder="1"/>
    </xf>
    <xf numFmtId="169" fontId="29" fillId="0" borderId="0" xfId="0" applyNumberFormat="1" applyFont="1" applyFill="1" applyBorder="1" applyAlignment="1">
      <alignment horizontal="left" vertical="top" readingOrder="1"/>
    </xf>
    <xf numFmtId="0" fontId="29" fillId="0" borderId="0" xfId="0" applyFont="1" applyFill="1" applyBorder="1" applyAlignment="1">
      <alignment vertical="top" wrapText="1"/>
    </xf>
    <xf numFmtId="0" fontId="29" fillId="0" borderId="0" xfId="0" applyFont="1" applyFill="1" applyBorder="1"/>
    <xf numFmtId="170" fontId="29" fillId="0" borderId="0" xfId="0" applyNumberFormat="1" applyFont="1" applyFill="1" applyBorder="1" applyAlignment="1">
      <alignment horizontal="right" wrapText="1"/>
    </xf>
    <xf numFmtId="169" fontId="37" fillId="0" borderId="14" xfId="0" applyNumberFormat="1" applyFont="1" applyFill="1" applyBorder="1" applyAlignment="1">
      <alignment horizontal="center" vertical="top" readingOrder="1"/>
    </xf>
    <xf numFmtId="169" fontId="37" fillId="0" borderId="14" xfId="0" applyNumberFormat="1" applyFont="1" applyFill="1" applyBorder="1" applyAlignment="1">
      <alignment horizontal="left" vertical="top" wrapText="1"/>
    </xf>
    <xf numFmtId="43" fontId="37" fillId="0" borderId="14" xfId="0" applyNumberFormat="1" applyFont="1" applyFill="1" applyBorder="1" applyAlignment="1">
      <alignment horizontal="center" wrapText="1"/>
    </xf>
    <xf numFmtId="0" fontId="37" fillId="0" borderId="14" xfId="0" applyNumberFormat="1" applyFont="1" applyFill="1" applyBorder="1" applyAlignment="1">
      <alignment horizontal="right" wrapText="1"/>
    </xf>
    <xf numFmtId="4" fontId="37" fillId="0" borderId="14" xfId="0" applyNumberFormat="1" applyFont="1" applyFill="1" applyBorder="1" applyAlignment="1">
      <alignment horizontal="right" wrapText="1"/>
    </xf>
    <xf numFmtId="170" fontId="37" fillId="0" borderId="14" xfId="0" applyNumberFormat="1" applyFont="1" applyFill="1" applyBorder="1" applyAlignment="1">
      <alignment horizontal="right" wrapText="1"/>
    </xf>
    <xf numFmtId="43" fontId="39" fillId="0" borderId="0" xfId="0" applyNumberFormat="1" applyFont="1" applyFill="1"/>
    <xf numFmtId="0" fontId="37" fillId="0" borderId="0" xfId="0" applyNumberFormat="1" applyFont="1" applyFill="1" applyBorder="1" applyAlignment="1">
      <alignment horizontal="left" vertical="top"/>
    </xf>
    <xf numFmtId="0" fontId="29" fillId="0" borderId="0" xfId="0" applyNumberFormat="1" applyFont="1" applyFill="1" applyBorder="1" applyAlignment="1">
      <alignment horizontal="right"/>
    </xf>
    <xf numFmtId="170" fontId="29" fillId="0" borderId="0" xfId="0" applyNumberFormat="1" applyFont="1" applyFill="1" applyBorder="1" applyAlignment="1">
      <alignment horizontal="right"/>
    </xf>
    <xf numFmtId="169" fontId="37" fillId="21" borderId="10" xfId="0" applyNumberFormat="1" applyFont="1" applyFill="1" applyBorder="1" applyAlignment="1">
      <alignment horizontal="left" vertical="top"/>
    </xf>
    <xf numFmtId="170" fontId="29" fillId="21" borderId="10" xfId="0" applyNumberFormat="1" applyFont="1" applyFill="1" applyBorder="1" applyAlignment="1">
      <alignment horizontal="right"/>
    </xf>
    <xf numFmtId="43" fontId="37" fillId="0" borderId="0" xfId="0" applyNumberFormat="1" applyFont="1" applyFill="1" applyBorder="1" applyAlignment="1">
      <alignment horizontal="center" wrapText="1"/>
    </xf>
    <xf numFmtId="0" fontId="37" fillId="0" borderId="0" xfId="0" applyNumberFormat="1" applyFont="1" applyFill="1" applyBorder="1" applyAlignment="1">
      <alignment horizontal="right" wrapText="1"/>
    </xf>
    <xf numFmtId="4" fontId="37" fillId="0" borderId="0" xfId="0" applyNumberFormat="1" applyFont="1" applyFill="1" applyBorder="1" applyAlignment="1">
      <alignment horizontal="right" wrapText="1"/>
    </xf>
    <xf numFmtId="170" fontId="37" fillId="0" borderId="0" xfId="0" applyNumberFormat="1" applyFont="1" applyFill="1" applyBorder="1" applyAlignment="1">
      <alignment horizontal="right" wrapText="1"/>
    </xf>
    <xf numFmtId="0" fontId="37" fillId="0" borderId="15" xfId="0" applyNumberFormat="1" applyFont="1" applyFill="1" applyBorder="1" applyAlignment="1">
      <alignment horizontal="left" vertical="top"/>
    </xf>
    <xf numFmtId="43" fontId="37" fillId="0" borderId="15" xfId="0" applyNumberFormat="1" applyFont="1" applyFill="1" applyBorder="1" applyAlignment="1">
      <alignment horizontal="center" wrapText="1"/>
    </xf>
    <xf numFmtId="0" fontId="37" fillId="0" borderId="15" xfId="0" applyNumberFormat="1" applyFont="1" applyFill="1" applyBorder="1" applyAlignment="1">
      <alignment horizontal="right" wrapText="1"/>
    </xf>
    <xf numFmtId="4" fontId="37" fillId="0" borderId="15" xfId="0" applyNumberFormat="1" applyFont="1" applyFill="1" applyBorder="1" applyAlignment="1">
      <alignment horizontal="right" wrapText="1"/>
    </xf>
    <xf numFmtId="170" fontId="37" fillId="0" borderId="15" xfId="0" applyNumberFormat="1" applyFont="1" applyFill="1" applyBorder="1" applyAlignment="1">
      <alignment horizontal="right"/>
    </xf>
    <xf numFmtId="0" fontId="37" fillId="0" borderId="10" xfId="0" applyNumberFormat="1" applyFont="1" applyFill="1" applyBorder="1" applyAlignment="1">
      <alignment horizontal="left" vertical="top"/>
    </xf>
    <xf numFmtId="43" fontId="37" fillId="0" borderId="10" xfId="0" applyNumberFormat="1" applyFont="1" applyFill="1" applyBorder="1" applyAlignment="1">
      <alignment horizontal="center" wrapText="1"/>
    </xf>
    <xf numFmtId="0" fontId="37" fillId="0" borderId="10" xfId="0" applyNumberFormat="1" applyFont="1" applyFill="1" applyBorder="1" applyAlignment="1">
      <alignment horizontal="right" wrapText="1"/>
    </xf>
    <xf numFmtId="9" fontId="37" fillId="0" borderId="10" xfId="0" applyNumberFormat="1" applyFont="1" applyFill="1" applyBorder="1" applyAlignment="1">
      <alignment horizontal="right" wrapText="1" indent="1"/>
    </xf>
    <xf numFmtId="170" fontId="37" fillId="0" borderId="10" xfId="0" applyNumberFormat="1" applyFont="1" applyFill="1" applyBorder="1" applyAlignment="1">
      <alignment horizontal="right"/>
    </xf>
    <xf numFmtId="0" fontId="46" fillId="0" borderId="16" xfId="0" applyNumberFormat="1" applyFont="1" applyFill="1" applyBorder="1" applyAlignment="1">
      <alignment horizontal="left" vertical="top"/>
    </xf>
    <xf numFmtId="43" fontId="46" fillId="0" borderId="16" xfId="0" applyNumberFormat="1" applyFont="1" applyFill="1" applyBorder="1" applyAlignment="1">
      <alignment horizontal="center" wrapText="1"/>
    </xf>
    <xf numFmtId="0" fontId="36" fillId="0" borderId="16" xfId="0" applyNumberFormat="1" applyFont="1" applyFill="1" applyBorder="1" applyAlignment="1">
      <alignment horizontal="right"/>
    </xf>
    <xf numFmtId="4" fontId="46" fillId="0" borderId="16" xfId="0" applyNumberFormat="1" applyFont="1" applyFill="1" applyBorder="1" applyAlignment="1">
      <alignment horizontal="right" wrapText="1"/>
    </xf>
    <xf numFmtId="170" fontId="46" fillId="0" borderId="16" xfId="0" applyNumberFormat="1" applyFont="1" applyFill="1" applyBorder="1" applyAlignment="1">
      <alignment horizontal="right"/>
    </xf>
    <xf numFmtId="0" fontId="39" fillId="0" borderId="0" xfId="0" applyNumberFormat="1" applyFont="1" applyFill="1" applyAlignment="1">
      <alignment horizontal="center" vertical="top"/>
    </xf>
    <xf numFmtId="0" fontId="49" fillId="0" borderId="0" xfId="0" applyNumberFormat="1" applyFont="1" applyFill="1" applyAlignment="1">
      <alignment horizontal="left" vertical="top" wrapText="1"/>
    </xf>
    <xf numFmtId="43" fontId="49" fillId="0" borderId="0" xfId="0" applyNumberFormat="1" applyFont="1" applyFill="1" applyAlignment="1">
      <alignment horizontal="center"/>
    </xf>
    <xf numFmtId="0" fontId="49" fillId="0" borderId="0" xfId="0" applyNumberFormat="1" applyFont="1" applyFill="1" applyAlignment="1">
      <alignment horizontal="center" wrapText="1"/>
    </xf>
    <xf numFmtId="43" fontId="49" fillId="0" borderId="0" xfId="0" applyNumberFormat="1" applyFont="1" applyFill="1" applyBorder="1" applyAlignment="1">
      <alignment horizontal="center" wrapText="1"/>
    </xf>
    <xf numFmtId="43" fontId="29" fillId="0" borderId="0" xfId="0" applyNumberFormat="1" applyFont="1" applyFill="1" applyAlignment="1">
      <alignment horizontal="center" wrapText="1"/>
    </xf>
    <xf numFmtId="49" fontId="29" fillId="0" borderId="0" xfId="0" applyNumberFormat="1" applyFont="1" applyAlignment="1">
      <alignment horizontal="justify" vertical="justify" wrapText="1"/>
    </xf>
    <xf numFmtId="2" fontId="29" fillId="0" borderId="0" xfId="0" applyNumberFormat="1" applyFont="1" applyAlignment="1">
      <alignment horizontal="center"/>
    </xf>
    <xf numFmtId="167" fontId="29" fillId="0" borderId="0" xfId="0" applyNumberFormat="1" applyFont="1"/>
    <xf numFmtId="171" fontId="29" fillId="0" borderId="0" xfId="63" applyNumberFormat="1" applyFont="1" applyFill="1" applyProtection="1">
      <protection locked="0"/>
    </xf>
    <xf numFmtId="171" fontId="29" fillId="0" borderId="0" xfId="84" applyNumberFormat="1" applyFont="1" applyFill="1" applyProtection="1">
      <protection locked="0"/>
    </xf>
    <xf numFmtId="49" fontId="29" fillId="0" borderId="0" xfId="84" applyNumberFormat="1" applyFont="1" applyFill="1" applyBorder="1" applyAlignment="1" applyProtection="1">
      <alignment horizontal="left" vertical="top" wrapText="1"/>
      <protection locked="0"/>
    </xf>
    <xf numFmtId="0" fontId="29" fillId="0" borderId="0" xfId="84" applyFont="1" applyFill="1" applyBorder="1" applyProtection="1">
      <protection locked="0"/>
    </xf>
    <xf numFmtId="0" fontId="1" fillId="0" borderId="0" xfId="84" applyNumberFormat="1" applyFont="1" applyFill="1" applyBorder="1" applyAlignment="1" applyProtection="1">
      <alignment vertical="top" wrapText="1"/>
      <protection locked="0"/>
    </xf>
    <xf numFmtId="49" fontId="29" fillId="0" borderId="0" xfId="120" applyNumberFormat="1" applyFont="1" applyAlignment="1">
      <alignment horizontal="center" vertical="top" wrapText="1"/>
    </xf>
    <xf numFmtId="0" fontId="29" fillId="0" borderId="0" xfId="120" applyNumberFormat="1" applyFont="1" applyAlignment="1">
      <alignment horizontal="left" vertical="top" wrapText="1"/>
    </xf>
    <xf numFmtId="43" fontId="29" fillId="0" borderId="0" xfId="120" applyFont="1" applyAlignment="1">
      <alignment horizontal="center"/>
    </xf>
    <xf numFmtId="2" fontId="29" fillId="0" borderId="0" xfId="120" applyNumberFormat="1" applyFont="1" applyAlignment="1">
      <alignment horizontal="center"/>
    </xf>
    <xf numFmtId="171" fontId="29" fillId="0" borderId="0" xfId="120" applyNumberFormat="1" applyFont="1" applyAlignment="1" applyProtection="1">
      <alignment horizontal="right"/>
      <protection locked="0"/>
    </xf>
    <xf numFmtId="43" fontId="29" fillId="0" borderId="0" xfId="120" applyFont="1"/>
    <xf numFmtId="0" fontId="29" fillId="0" borderId="0" xfId="0" applyNumberFormat="1" applyFont="1" applyFill="1" applyBorder="1" applyAlignment="1">
      <alignment vertical="top" wrapText="1"/>
    </xf>
    <xf numFmtId="49" fontId="29" fillId="0" borderId="0" xfId="0" applyNumberFormat="1" applyFont="1" applyFill="1" applyBorder="1" applyAlignment="1">
      <alignment vertical="top" wrapText="1"/>
    </xf>
    <xf numFmtId="49" fontId="1" fillId="0" borderId="0" xfId="0" applyNumberFormat="1" applyFont="1" applyFill="1" applyAlignment="1">
      <alignment horizontal="center" vertical="top"/>
    </xf>
    <xf numFmtId="0" fontId="1" fillId="0" borderId="0" xfId="0" applyFont="1" applyFill="1" applyAlignment="1">
      <alignment horizontal="left" vertical="justify" wrapText="1"/>
    </xf>
    <xf numFmtId="0" fontId="1" fillId="0" borderId="0" xfId="0" applyFont="1" applyFill="1" applyAlignment="1">
      <alignment horizontal="center"/>
    </xf>
    <xf numFmtId="4" fontId="1" fillId="0" borderId="0" xfId="0" applyNumberFormat="1" applyFont="1" applyFill="1" applyAlignment="1">
      <alignment horizontal="center"/>
    </xf>
    <xf numFmtId="170" fontId="1" fillId="0" borderId="0" xfId="0" applyNumberFormat="1" applyFont="1" applyFill="1"/>
    <xf numFmtId="2" fontId="1" fillId="0" borderId="0" xfId="0" applyNumberFormat="1" applyFont="1" applyFill="1"/>
    <xf numFmtId="0" fontId="1" fillId="0" borderId="0" xfId="0" applyFont="1" applyFill="1" applyAlignment="1">
      <alignment horizontal="justify"/>
    </xf>
    <xf numFmtId="0" fontId="39" fillId="0" borderId="0" xfId="0" applyFont="1" applyAlignment="1">
      <alignment horizontal="center" vertical="top"/>
    </xf>
    <xf numFmtId="49" fontId="39" fillId="0" borderId="0" xfId="0" applyNumberFormat="1" applyFont="1" applyAlignment="1">
      <alignment horizontal="justify" vertical="justify" wrapText="1"/>
    </xf>
    <xf numFmtId="3" fontId="29" fillId="0" borderId="0" xfId="57" applyFont="1" applyAlignment="1">
      <alignment horizontal="center" vertical="top" wrapText="1"/>
    </xf>
    <xf numFmtId="3" fontId="29" fillId="0" borderId="0" xfId="57" applyFont="1" applyAlignment="1">
      <alignment horizontal="justify" vertical="top" wrapText="1"/>
    </xf>
    <xf numFmtId="3" fontId="29" fillId="0" borderId="0" xfId="57" applyFont="1" applyAlignment="1">
      <alignment horizontal="center" wrapText="1"/>
    </xf>
    <xf numFmtId="4" fontId="29" fillId="0" borderId="0" xfId="0" applyNumberFormat="1" applyFont="1"/>
    <xf numFmtId="171" fontId="29" fillId="0" borderId="0" xfId="0" applyNumberFormat="1" applyFont="1"/>
    <xf numFmtId="0" fontId="39" fillId="0" borderId="0" xfId="48" applyFont="1"/>
    <xf numFmtId="0" fontId="29" fillId="0" borderId="0" xfId="0" applyFont="1" applyAlignment="1">
      <alignment horizontal="left" vertical="top" wrapText="1"/>
    </xf>
    <xf numFmtId="171" fontId="29" fillId="0" borderId="0" xfId="0" applyNumberFormat="1" applyFont="1" applyAlignment="1">
      <alignment horizontal="right"/>
    </xf>
    <xf numFmtId="0" fontId="44" fillId="0" borderId="0" xfId="0" applyFont="1" applyAlignment="1">
      <alignment horizontal="center" vertical="top"/>
    </xf>
    <xf numFmtId="0" fontId="29" fillId="0" borderId="0" xfId="0" applyFont="1" applyAlignment="1">
      <alignment wrapText="1"/>
    </xf>
    <xf numFmtId="1" fontId="29" fillId="0" borderId="0" xfId="0" applyNumberFormat="1" applyFont="1" applyFill="1" applyAlignment="1">
      <alignment horizontal="center" vertical="top"/>
    </xf>
    <xf numFmtId="0" fontId="29" fillId="0" borderId="0" xfId="63" applyNumberFormat="1" applyFont="1" applyFill="1" applyBorder="1" applyAlignment="1" applyProtection="1">
      <alignment vertical="top" wrapText="1"/>
      <protection locked="0"/>
    </xf>
    <xf numFmtId="43" fontId="29" fillId="0" borderId="0" xfId="0" applyNumberFormat="1" applyFont="1" applyFill="1"/>
    <xf numFmtId="43" fontId="29" fillId="0" borderId="0" xfId="0" applyNumberFormat="1" applyFont="1" applyFill="1" applyAlignment="1">
      <alignment horizontal="center"/>
    </xf>
    <xf numFmtId="171" fontId="29" fillId="0" borderId="0" xfId="0" applyNumberFormat="1" applyFont="1" applyFill="1" applyAlignment="1">
      <alignment horizontal="right"/>
    </xf>
    <xf numFmtId="171" fontId="29" fillId="0" borderId="0" xfId="0" applyNumberFormat="1" applyFont="1" applyFill="1" applyAlignment="1">
      <alignment horizontal="center" wrapText="1"/>
    </xf>
    <xf numFmtId="0" fontId="29" fillId="0" borderId="0" xfId="0" applyFont="1" applyAlignment="1"/>
    <xf numFmtId="0" fontId="50" fillId="0" borderId="0" xfId="0" applyNumberFormat="1" applyFont="1" applyFill="1"/>
    <xf numFmtId="43" fontId="29" fillId="23" borderId="0" xfId="0" applyNumberFormat="1" applyFont="1" applyFill="1"/>
    <xf numFmtId="0" fontId="29" fillId="0" borderId="0" xfId="0" applyNumberFormat="1" applyFont="1" applyFill="1"/>
    <xf numFmtId="49" fontId="29" fillId="0" borderId="0" xfId="44" applyNumberFormat="1" applyFont="1" applyFill="1" applyAlignment="1">
      <alignment horizontal="center" vertical="top"/>
    </xf>
    <xf numFmtId="49" fontId="29" fillId="0" borderId="0" xfId="0" applyNumberFormat="1" applyFont="1" applyBorder="1" applyAlignment="1">
      <alignment vertical="top" wrapText="1"/>
    </xf>
    <xf numFmtId="2" fontId="29" fillId="0" borderId="0" xfId="114" applyNumberFormat="1" applyFont="1" applyFill="1" applyBorder="1" applyAlignment="1">
      <alignment horizontal="center"/>
    </xf>
    <xf numFmtId="171" fontId="29" fillId="0" borderId="0" xfId="114" applyNumberFormat="1" applyFont="1" applyFill="1" applyBorder="1" applyAlignment="1">
      <alignment horizontal="right"/>
    </xf>
    <xf numFmtId="0" fontId="29" fillId="0" borderId="0" xfId="0" applyFont="1" applyFill="1" applyAlignment="1">
      <alignment horizontal="justify" vertical="top" wrapText="1"/>
    </xf>
    <xf numFmtId="49" fontId="39" fillId="0" borderId="0" xfId="63" applyNumberFormat="1" applyFont="1" applyFill="1" applyBorder="1" applyAlignment="1" applyProtection="1">
      <alignment horizontal="center"/>
      <protection locked="0"/>
    </xf>
    <xf numFmtId="2" fontId="39" fillId="0" borderId="0" xfId="63" applyNumberFormat="1" applyFont="1" applyFill="1" applyBorder="1" applyAlignment="1" applyProtection="1">
      <alignment horizontal="center"/>
      <protection locked="0"/>
    </xf>
    <xf numFmtId="171" fontId="29" fillId="0" borderId="0" xfId="112" applyNumberFormat="1" applyFont="1" applyBorder="1" applyAlignment="1">
      <alignment horizontal="right" wrapText="1"/>
    </xf>
    <xf numFmtId="0" fontId="37" fillId="18" borderId="10" xfId="0" applyFont="1" applyFill="1" applyBorder="1" applyAlignment="1">
      <alignment horizontal="right" vertical="center"/>
    </xf>
    <xf numFmtId="0" fontId="37" fillId="18" borderId="10" xfId="0" applyFont="1" applyFill="1" applyBorder="1" applyAlignment="1">
      <alignment vertical="center"/>
    </xf>
    <xf numFmtId="0" fontId="29" fillId="18" borderId="10" xfId="0" applyFont="1" applyFill="1" applyBorder="1" applyAlignment="1">
      <alignment horizontal="center" vertical="center"/>
    </xf>
    <xf numFmtId="166" fontId="29" fillId="18" borderId="10" xfId="0" applyNumberFormat="1" applyFont="1" applyFill="1" applyBorder="1" applyAlignment="1">
      <alignment vertical="center"/>
    </xf>
    <xf numFmtId="166" fontId="37" fillId="18" borderId="10" xfId="0" applyNumberFormat="1" applyFont="1" applyFill="1" applyBorder="1" applyAlignment="1">
      <alignment vertical="center"/>
    </xf>
    <xf numFmtId="0" fontId="29" fillId="0" borderId="0" xfId="0" applyFont="1" applyAlignment="1">
      <alignment horizontal="right" vertical="top"/>
    </xf>
    <xf numFmtId="0" fontId="29" fillId="0" borderId="0" xfId="0" applyFont="1" applyAlignment="1">
      <alignment horizontal="center" wrapText="1"/>
    </xf>
    <xf numFmtId="165" fontId="29" fillId="0" borderId="0" xfId="0" applyNumberFormat="1" applyFont="1" applyFill="1"/>
    <xf numFmtId="166" fontId="29" fillId="0" borderId="0" xfId="0" applyNumberFormat="1" applyFont="1" applyAlignment="1">
      <alignment wrapText="1"/>
    </xf>
    <xf numFmtId="0" fontId="29" fillId="0" borderId="0" xfId="0" applyFont="1" applyFill="1" applyBorder="1" applyAlignment="1">
      <alignment horizontal="center" vertical="top" wrapText="1"/>
    </xf>
    <xf numFmtId="0" fontId="29" fillId="0" borderId="0" xfId="0" applyFont="1" applyFill="1" applyBorder="1" applyAlignment="1">
      <alignment horizontal="left" vertical="top" wrapText="1"/>
    </xf>
    <xf numFmtId="0" fontId="29" fillId="0" borderId="0" xfId="0" applyFont="1" applyFill="1" applyBorder="1" applyAlignment="1">
      <alignment horizontal="left" wrapText="1"/>
    </xf>
    <xf numFmtId="0" fontId="29" fillId="0" borderId="0" xfId="0" applyFont="1" applyBorder="1" applyAlignment="1">
      <alignment horizontal="left" wrapText="1"/>
    </xf>
    <xf numFmtId="0" fontId="35" fillId="0" borderId="0" xfId="66" applyFont="1" applyFill="1" applyBorder="1" applyAlignment="1">
      <alignment horizontal="center" vertical="center" wrapText="1"/>
    </xf>
    <xf numFmtId="1" fontId="32" fillId="0" borderId="0" xfId="66" applyNumberFormat="1" applyFont="1" applyFill="1" applyBorder="1" applyAlignment="1">
      <alignment horizontal="center" vertical="center" wrapText="1"/>
    </xf>
    <xf numFmtId="0" fontId="33" fillId="0" borderId="0" xfId="66" applyNumberFormat="1" applyFont="1" applyFill="1" applyBorder="1" applyAlignment="1">
      <alignment horizontal="center" vertical="center" wrapText="1"/>
    </xf>
    <xf numFmtId="49" fontId="34" fillId="0" borderId="0" xfId="66" applyNumberFormat="1" applyFont="1" applyFill="1" applyBorder="1" applyAlignment="1">
      <alignment horizontal="center" vertical="center" wrapText="1"/>
    </xf>
    <xf numFmtId="0" fontId="35" fillId="0" borderId="10" xfId="66" applyFont="1" applyFill="1" applyBorder="1" applyAlignment="1">
      <alignment horizontal="center" vertical="center" wrapText="1"/>
    </xf>
    <xf numFmtId="0" fontId="51" fillId="0" borderId="0" xfId="0" applyFont="1" applyAlignment="1"/>
    <xf numFmtId="0" fontId="55" fillId="0" borderId="0" xfId="0" applyFont="1" applyAlignment="1"/>
    <xf numFmtId="0" fontId="29" fillId="0" borderId="0" xfId="0" applyFont="1" applyFill="1" applyBorder="1" applyAlignment="1">
      <alignment horizontal="left" vertical="top"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6" fillId="0" borderId="10" xfId="66" applyNumberFormat="1" applyFont="1" applyFill="1" applyBorder="1" applyAlignment="1">
      <alignment horizontal="left" vertical="center" wrapText="1"/>
    </xf>
    <xf numFmtId="0" fontId="53" fillId="0" borderId="0" xfId="0" applyFont="1" applyAlignment="1">
      <alignment horizontal="left" vertical="center" wrapText="1"/>
    </xf>
    <xf numFmtId="0" fontId="49" fillId="0" borderId="0" xfId="0" applyNumberFormat="1" applyFont="1" applyFill="1" applyAlignment="1">
      <alignment horizontal="left" vertical="top" wrapText="1"/>
    </xf>
    <xf numFmtId="2" fontId="33" fillId="0" borderId="11" xfId="66" applyNumberFormat="1" applyFont="1" applyFill="1" applyBorder="1" applyAlignment="1">
      <alignment horizontal="center" wrapText="1"/>
    </xf>
    <xf numFmtId="2" fontId="33" fillId="0" borderId="13" xfId="66" applyNumberFormat="1" applyFont="1" applyFill="1" applyBorder="1" applyAlignment="1">
      <alignment horizontal="center" wrapText="1"/>
    </xf>
    <xf numFmtId="2" fontId="33" fillId="0" borderId="17" xfId="66" applyNumberFormat="1" applyFont="1" applyFill="1" applyBorder="1" applyAlignment="1">
      <alignment horizontal="center" wrapText="1"/>
    </xf>
    <xf numFmtId="1" fontId="33" fillId="0" borderId="11" xfId="66" applyNumberFormat="1" applyFont="1" applyFill="1" applyBorder="1" applyAlignment="1">
      <alignment horizontal="left" vertical="top" wrapText="1"/>
    </xf>
    <xf numFmtId="1" fontId="33" fillId="0" borderId="13" xfId="66" applyNumberFormat="1" applyFont="1" applyFill="1" applyBorder="1" applyAlignment="1">
      <alignment horizontal="left" vertical="top" wrapText="1"/>
    </xf>
    <xf numFmtId="1" fontId="33" fillId="0" borderId="17" xfId="66" applyNumberFormat="1" applyFont="1" applyFill="1" applyBorder="1" applyAlignment="1">
      <alignment horizontal="left" vertical="top" wrapText="1"/>
    </xf>
    <xf numFmtId="0" fontId="35" fillId="0" borderId="11" xfId="66" applyFont="1" applyFill="1" applyBorder="1" applyAlignment="1">
      <alignment horizontal="center" vertical="center" wrapText="1"/>
    </xf>
    <xf numFmtId="0" fontId="35" fillId="0" borderId="13" xfId="66" applyFont="1" applyFill="1" applyBorder="1" applyAlignment="1">
      <alignment horizontal="center" vertical="center" wrapText="1"/>
    </xf>
    <xf numFmtId="0" fontId="35" fillId="0" borderId="17" xfId="66" applyFont="1" applyFill="1" applyBorder="1" applyAlignment="1">
      <alignment horizontal="center" vertical="center" wrapText="1"/>
    </xf>
  </cellXfs>
  <cellStyles count="121">
    <cellStyle name="20% - Isticanje1 2" xfId="1" xr:uid="{00000000-0005-0000-0000-000000000000}"/>
    <cellStyle name="20% - Isticanje2 2" xfId="2" xr:uid="{00000000-0005-0000-0000-000001000000}"/>
    <cellStyle name="20% - Isticanje3 2" xfId="3" xr:uid="{00000000-0005-0000-0000-000002000000}"/>
    <cellStyle name="20% - Isticanje4 2" xfId="4" xr:uid="{00000000-0005-0000-0000-000003000000}"/>
    <cellStyle name="20% - Isticanje5 2" xfId="5" xr:uid="{00000000-0005-0000-0000-000004000000}"/>
    <cellStyle name="20% - Isticanje6 2" xfId="6" xr:uid="{00000000-0005-0000-0000-000005000000}"/>
    <cellStyle name="40% - Accent5 2" xfId="7" xr:uid="{00000000-0005-0000-0000-000006000000}"/>
    <cellStyle name="40% - Isticanje1 2" xfId="8" xr:uid="{00000000-0005-0000-0000-000007000000}"/>
    <cellStyle name="40% - Isticanje2 2" xfId="9" xr:uid="{00000000-0005-0000-0000-000008000000}"/>
    <cellStyle name="40% - Isticanje3 2" xfId="10" xr:uid="{00000000-0005-0000-0000-000009000000}"/>
    <cellStyle name="40% - Isticanje4 2" xfId="11" xr:uid="{00000000-0005-0000-0000-00000A000000}"/>
    <cellStyle name="40% - Isticanje5 2" xfId="12" xr:uid="{00000000-0005-0000-0000-00000B000000}"/>
    <cellStyle name="40% - Isticanje6 2" xfId="13" xr:uid="{00000000-0005-0000-0000-00000C000000}"/>
    <cellStyle name="60% - Isticanje1 2" xfId="14" xr:uid="{00000000-0005-0000-0000-00000D000000}"/>
    <cellStyle name="60% - Isticanje2 2" xfId="15" xr:uid="{00000000-0005-0000-0000-00000E000000}"/>
    <cellStyle name="60% - Isticanje3 2" xfId="16" xr:uid="{00000000-0005-0000-0000-00000F000000}"/>
    <cellStyle name="60% - Isticanje4 2" xfId="17" xr:uid="{00000000-0005-0000-0000-000010000000}"/>
    <cellStyle name="60% - Isticanje5 2" xfId="18" xr:uid="{00000000-0005-0000-0000-000011000000}"/>
    <cellStyle name="60% - Isticanje6 2" xfId="19" xr:uid="{00000000-0005-0000-0000-000012000000}"/>
    <cellStyle name="Bad 2" xfId="20" xr:uid="{00000000-0005-0000-0000-000013000000}"/>
    <cellStyle name="Bilješka 2" xfId="21" xr:uid="{00000000-0005-0000-0000-000014000000}"/>
    <cellStyle name="Comma 2" xfId="22" xr:uid="{00000000-0005-0000-0000-000015000000}"/>
    <cellStyle name="Dobro 2" xfId="23" xr:uid="{00000000-0005-0000-0000-000016000000}"/>
    <cellStyle name="Hiperveza 2" xfId="24" xr:uid="{00000000-0005-0000-0000-000017000000}"/>
    <cellStyle name="Hyperlink 2" xfId="25" xr:uid="{00000000-0005-0000-0000-000018000000}"/>
    <cellStyle name="Isticanje1 2" xfId="26" xr:uid="{00000000-0005-0000-0000-000019000000}"/>
    <cellStyle name="Isticanje2 2" xfId="27" xr:uid="{00000000-0005-0000-0000-00001A000000}"/>
    <cellStyle name="Isticanje3 2" xfId="28" xr:uid="{00000000-0005-0000-0000-00001B000000}"/>
    <cellStyle name="Isticanje4 2" xfId="29" xr:uid="{00000000-0005-0000-0000-00001C000000}"/>
    <cellStyle name="Isticanje5 2" xfId="30" xr:uid="{00000000-0005-0000-0000-00001D000000}"/>
    <cellStyle name="Isticanje6 2" xfId="31" xr:uid="{00000000-0005-0000-0000-00001E000000}"/>
    <cellStyle name="Izlaz 2" xfId="32" xr:uid="{00000000-0005-0000-0000-00001F000000}"/>
    <cellStyle name="Izračun 2" xfId="33" xr:uid="{00000000-0005-0000-0000-000020000000}"/>
    <cellStyle name="kolona A" xfId="34" xr:uid="{00000000-0005-0000-0000-000021000000}"/>
    <cellStyle name="Loše 2" xfId="35" xr:uid="{00000000-0005-0000-0000-000022000000}"/>
    <cellStyle name="Naslov 1 2" xfId="36" xr:uid="{00000000-0005-0000-0000-000023000000}"/>
    <cellStyle name="Naslov 2 2" xfId="37" xr:uid="{00000000-0005-0000-0000-000024000000}"/>
    <cellStyle name="Naslov 3 2" xfId="38" xr:uid="{00000000-0005-0000-0000-000025000000}"/>
    <cellStyle name="Naslov 4 2" xfId="39" xr:uid="{00000000-0005-0000-0000-000026000000}"/>
    <cellStyle name="Naslov 5" xfId="40" xr:uid="{00000000-0005-0000-0000-000027000000}"/>
    <cellStyle name="Neutralno 2" xfId="41" xr:uid="{00000000-0005-0000-0000-000028000000}"/>
    <cellStyle name="Normal" xfId="116" xr:uid="{100064C5-C446-46E5-99D3-99AB81A8939A}"/>
    <cellStyle name="Normal 10" xfId="42" xr:uid="{00000000-0005-0000-0000-000029000000}"/>
    <cellStyle name="Normal 11 2" xfId="118" xr:uid="{365A7388-62B1-4212-AB70-D23191FAE30A}"/>
    <cellStyle name="Normal 15" xfId="43" xr:uid="{00000000-0005-0000-0000-00002A000000}"/>
    <cellStyle name="Normal 2" xfId="44" xr:uid="{00000000-0005-0000-0000-00002B000000}"/>
    <cellStyle name="Normal 2 2" xfId="45" xr:uid="{00000000-0005-0000-0000-00002C000000}"/>
    <cellStyle name="Normal 2 2 2" xfId="46" xr:uid="{00000000-0005-0000-0000-00002D000000}"/>
    <cellStyle name="Normal 2 3" xfId="47" xr:uid="{00000000-0005-0000-0000-00002E000000}"/>
    <cellStyle name="Normal 27 2" xfId="113" xr:uid="{114A8455-92AE-4524-9475-267753A717EA}"/>
    <cellStyle name="Normal 3" xfId="48" xr:uid="{00000000-0005-0000-0000-00002F000000}"/>
    <cellStyle name="Normal 3 2" xfId="49" xr:uid="{00000000-0005-0000-0000-000030000000}"/>
    <cellStyle name="Normal 3 3" xfId="50" xr:uid="{00000000-0005-0000-0000-000031000000}"/>
    <cellStyle name="Normal 3 3 2" xfId="51" xr:uid="{00000000-0005-0000-0000-000032000000}"/>
    <cellStyle name="Normal 4" xfId="52" xr:uid="{00000000-0005-0000-0000-000033000000}"/>
    <cellStyle name="Normal 4 2" xfId="53" xr:uid="{00000000-0005-0000-0000-000034000000}"/>
    <cellStyle name="Normal 5" xfId="54" xr:uid="{00000000-0005-0000-0000-000035000000}"/>
    <cellStyle name="Normal 6" xfId="55" xr:uid="{00000000-0005-0000-0000-000036000000}"/>
    <cellStyle name="Normal 8" xfId="56" xr:uid="{00000000-0005-0000-0000-000037000000}"/>
    <cellStyle name="Normal_HR7-Z214" xfId="115" xr:uid="{03E796B8-4E08-4401-8938-944F449A3F40}"/>
    <cellStyle name="Normal_TROSKOVNIK-revizija2" xfId="112" xr:uid="{BB3EEA9A-4394-429B-BE42-85FC6EDCD6B9}"/>
    <cellStyle name="Normal_Troškovnik  Duplex prazan 300508 2" xfId="111" xr:uid="{31BADD3B-4D21-4722-88A0-E3A42C73C528}"/>
    <cellStyle name="Normal1" xfId="57" xr:uid="{00000000-0005-0000-0000-00003A000000}"/>
    <cellStyle name="Normalno" xfId="0" builtinId="0"/>
    <cellStyle name="Normalno 10" xfId="58" xr:uid="{00000000-0005-0000-0000-00003C000000}"/>
    <cellStyle name="Normalno 11" xfId="59" xr:uid="{00000000-0005-0000-0000-00003D000000}"/>
    <cellStyle name="Normalno 12" xfId="60" xr:uid="{00000000-0005-0000-0000-00003E000000}"/>
    <cellStyle name="Normalno 13" xfId="61" xr:uid="{00000000-0005-0000-0000-00003F000000}"/>
    <cellStyle name="Normalno 14" xfId="62" xr:uid="{00000000-0005-0000-0000-000040000000}"/>
    <cellStyle name="Normalno 15" xfId="63" xr:uid="{00000000-0005-0000-0000-000041000000}"/>
    <cellStyle name="Normalno 15 2" xfId="64" xr:uid="{00000000-0005-0000-0000-000042000000}"/>
    <cellStyle name="Normalno 16" xfId="65" xr:uid="{00000000-0005-0000-0000-000043000000}"/>
    <cellStyle name="Normalno 17" xfId="117" xr:uid="{32C4F666-EC1E-4785-9B46-58415344E407}"/>
    <cellStyle name="Normalno 2" xfId="66" xr:uid="{00000000-0005-0000-0000-000044000000}"/>
    <cellStyle name="Normalno 2 2" xfId="67" xr:uid="{00000000-0005-0000-0000-000045000000}"/>
    <cellStyle name="Normalno 2 2 2" xfId="68" xr:uid="{00000000-0005-0000-0000-000046000000}"/>
    <cellStyle name="Normalno 2 3" xfId="69" xr:uid="{00000000-0005-0000-0000-000047000000}"/>
    <cellStyle name="Normalno 2 4" xfId="70" xr:uid="{00000000-0005-0000-0000-000048000000}"/>
    <cellStyle name="Normalno 3" xfId="71" xr:uid="{00000000-0005-0000-0000-000049000000}"/>
    <cellStyle name="Normalno 3 2" xfId="72" xr:uid="{00000000-0005-0000-0000-00004A000000}"/>
    <cellStyle name="Normalno 3 3" xfId="73" xr:uid="{00000000-0005-0000-0000-00004B000000}"/>
    <cellStyle name="Normalno 4" xfId="74" xr:uid="{00000000-0005-0000-0000-00004C000000}"/>
    <cellStyle name="Normalno 4 2" xfId="75" xr:uid="{00000000-0005-0000-0000-00004D000000}"/>
    <cellStyle name="Normalno 4 2 2" xfId="76" xr:uid="{00000000-0005-0000-0000-00004E000000}"/>
    <cellStyle name="Normalno 4 2 2 2" xfId="77" xr:uid="{00000000-0005-0000-0000-00004F000000}"/>
    <cellStyle name="Normalno 4 3" xfId="78" xr:uid="{00000000-0005-0000-0000-000050000000}"/>
    <cellStyle name="Normalno 4 3 2" xfId="79" xr:uid="{00000000-0005-0000-0000-000051000000}"/>
    <cellStyle name="Normalno 4 3 2 2" xfId="80" xr:uid="{00000000-0005-0000-0000-000052000000}"/>
    <cellStyle name="Normalno 4 4" xfId="81" xr:uid="{00000000-0005-0000-0000-000053000000}"/>
    <cellStyle name="Normalno 4 5" xfId="82" xr:uid="{00000000-0005-0000-0000-000054000000}"/>
    <cellStyle name="Normalno 4 6" xfId="83" xr:uid="{00000000-0005-0000-0000-000055000000}"/>
    <cellStyle name="Normalno 5" xfId="84" xr:uid="{00000000-0005-0000-0000-000056000000}"/>
    <cellStyle name="Normalno 5 2" xfId="85" xr:uid="{00000000-0005-0000-0000-000057000000}"/>
    <cellStyle name="Normalno 5 3" xfId="86" xr:uid="{00000000-0005-0000-0000-000058000000}"/>
    <cellStyle name="Normalno 5 4" xfId="119" xr:uid="{04E5C832-4572-4EAC-9479-6B69C88BE292}"/>
    <cellStyle name="Normalno 6" xfId="87" xr:uid="{00000000-0005-0000-0000-000059000000}"/>
    <cellStyle name="Normalno 6 2" xfId="88" xr:uid="{00000000-0005-0000-0000-00005A000000}"/>
    <cellStyle name="Normalno 6 3" xfId="89" xr:uid="{00000000-0005-0000-0000-00005B000000}"/>
    <cellStyle name="Normalno 7" xfId="90" xr:uid="{00000000-0005-0000-0000-00005C000000}"/>
    <cellStyle name="Normalno 7 2" xfId="91" xr:uid="{00000000-0005-0000-0000-00005D000000}"/>
    <cellStyle name="Normalno 8" xfId="92" xr:uid="{00000000-0005-0000-0000-00005E000000}"/>
    <cellStyle name="Normalno 9" xfId="93" xr:uid="{00000000-0005-0000-0000-00005F000000}"/>
    <cellStyle name="Obično_SPEC-ČAČKO" xfId="94" xr:uid="{00000000-0005-0000-0000-000060000000}"/>
    <cellStyle name="Obično_SPEC-PLIN-PENAVIĆ-TD 14-10" xfId="120" xr:uid="{30AC25A2-2C4A-4C1A-909D-C45DE9AFC4A4}"/>
    <cellStyle name="Obično_TROŠKOVNIK JELENKOVIĆ" xfId="114" xr:uid="{903136FA-D0AA-4771-BF45-8062B9D1B0C3}"/>
    <cellStyle name="Percent 2" xfId="95" xr:uid="{00000000-0005-0000-0000-000061000000}"/>
    <cellStyle name="Povezana ćelija 2" xfId="96" xr:uid="{00000000-0005-0000-0000-000062000000}"/>
    <cellStyle name="Provjera ćelije 2" xfId="97" xr:uid="{00000000-0005-0000-0000-000063000000}"/>
    <cellStyle name="Style 1" xfId="98" xr:uid="{00000000-0005-0000-0000-000064000000}"/>
    <cellStyle name="Tekst objašnjenja 2" xfId="99" xr:uid="{00000000-0005-0000-0000-000065000000}"/>
    <cellStyle name="Tekst upozorenja 2" xfId="100" xr:uid="{00000000-0005-0000-0000-000066000000}"/>
    <cellStyle name="Troškovnik" xfId="101" xr:uid="{00000000-0005-0000-0000-000067000000}"/>
    <cellStyle name="Ukupni zbroj 2" xfId="102" xr:uid="{00000000-0005-0000-0000-000068000000}"/>
    <cellStyle name="Unos 2" xfId="103" xr:uid="{00000000-0005-0000-0000-000069000000}"/>
    <cellStyle name="Valuta 2" xfId="104" xr:uid="{00000000-0005-0000-0000-00006A000000}"/>
    <cellStyle name="Zarez 2" xfId="105" xr:uid="{00000000-0005-0000-0000-00006B000000}"/>
    <cellStyle name="Zarez 2 2" xfId="106" xr:uid="{00000000-0005-0000-0000-00006C000000}"/>
    <cellStyle name="Zarez 2 2 2" xfId="107" xr:uid="{00000000-0005-0000-0000-00006D000000}"/>
    <cellStyle name="Zarez 2 2 3" xfId="108" xr:uid="{00000000-0005-0000-0000-00006E000000}"/>
    <cellStyle name="Zarez 2 3" xfId="109" xr:uid="{00000000-0005-0000-0000-00006F000000}"/>
    <cellStyle name="Zarez 3" xfId="110" xr:uid="{00000000-0005-0000-0000-000070000000}"/>
  </cellStyles>
  <dxfs count="14">
    <dxf>
      <font>
        <color theme="0"/>
      </font>
    </dxf>
    <dxf>
      <font>
        <color theme="0"/>
      </font>
    </dxf>
    <dxf>
      <font>
        <color theme="0"/>
      </font>
    </dxf>
    <dxf>
      <font>
        <color theme="0"/>
      </font>
    </dxf>
    <dxf>
      <font>
        <color theme="0"/>
      </font>
    </dxf>
    <dxf>
      <font>
        <color theme="0"/>
      </font>
    </dxf>
    <dxf>
      <font>
        <color theme="0" tint="-0.24994659260841701"/>
      </font>
    </dxf>
    <dxf>
      <font>
        <color theme="0" tint="-0.24994659260841701"/>
      </font>
    </dxf>
    <dxf>
      <font>
        <color theme="0" tint="-0.24994659260841701"/>
      </font>
    </dxf>
    <dxf>
      <font>
        <color theme="0" tint="-0.24994659260841701"/>
      </font>
    </dxf>
    <dxf>
      <font>
        <color theme="0"/>
      </font>
    </dxf>
    <dxf>
      <font>
        <color theme="0" tint="-0.24994659260841701"/>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5</xdr:row>
      <xdr:rowOff>85725</xdr:rowOff>
    </xdr:from>
    <xdr:to>
      <xdr:col>1</xdr:col>
      <xdr:colOff>1304925</xdr:colOff>
      <xdr:row>5</xdr:row>
      <xdr:rowOff>361950</xdr:rowOff>
    </xdr:to>
    <xdr:pic>
      <xdr:nvPicPr>
        <xdr:cNvPr id="3" name="Picture 1" descr="tt-ing_memo 07">
          <a:extLst>
            <a:ext uri="{FF2B5EF4-FFF2-40B4-BE49-F238E27FC236}">
              <a16:creationId xmlns:a16="http://schemas.microsoft.com/office/drawing/2014/main" id="{C19A228B-016F-4A53-817B-14C3CDD29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5725"/>
          <a:ext cx="1228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4934-5E76-4F08-B005-755BB0810BA0}">
  <sheetPr>
    <tabColor indexed="53"/>
  </sheetPr>
  <dimension ref="A1:H60"/>
  <sheetViews>
    <sheetView view="pageBreakPreview" zoomScale="115" zoomScaleNormal="100" zoomScaleSheetLayoutView="115" workbookViewId="0">
      <pane ySplit="2" topLeftCell="A45" activePane="bottomLeft" state="frozen"/>
      <selection activeCell="B11" sqref="B11:F11"/>
      <selection pane="bottomLeft" activeCell="B10" sqref="B10:F10"/>
    </sheetView>
  </sheetViews>
  <sheetFormatPr defaultColWidth="8.85546875" defaultRowHeight="12.75"/>
  <cols>
    <col min="1" max="1" width="5.7109375" style="21" customWidth="1"/>
    <col min="2" max="2" width="40.7109375" style="21" customWidth="1"/>
    <col min="3" max="3" width="5.7109375" style="111" customWidth="1"/>
    <col min="4" max="4" width="9.7109375" style="21" bestFit="1" customWidth="1"/>
    <col min="5" max="5" width="12.7109375" style="21" customWidth="1"/>
    <col min="6" max="6" width="17.42578125" style="21" customWidth="1"/>
    <col min="7" max="7" width="8.85546875" style="21"/>
    <col min="8" max="8" width="8.85546875" style="21" hidden="1" customWidth="1"/>
    <col min="9" max="16384" width="8.85546875" style="21"/>
  </cols>
  <sheetData>
    <row r="1" spans="1:8" s="10" customFormat="1" ht="15" customHeight="1">
      <c r="A1" s="8" t="s">
        <v>2</v>
      </c>
      <c r="B1" s="9" t="s">
        <v>3</v>
      </c>
      <c r="C1" s="9" t="s">
        <v>4</v>
      </c>
      <c r="D1" s="9" t="s">
        <v>5</v>
      </c>
      <c r="E1" s="9" t="s">
        <v>6</v>
      </c>
      <c r="F1" s="9" t="s">
        <v>7</v>
      </c>
    </row>
    <row r="2" spans="1:8" s="13" customFormat="1" ht="11.25">
      <c r="A2" s="11">
        <v>1</v>
      </c>
      <c r="B2" s="12">
        <v>2</v>
      </c>
      <c r="C2" s="12">
        <v>3</v>
      </c>
      <c r="D2" s="12">
        <v>4</v>
      </c>
      <c r="E2" s="12">
        <v>5</v>
      </c>
      <c r="F2" s="12" t="s">
        <v>8</v>
      </c>
    </row>
    <row r="3" spans="1:8" s="15" customFormat="1" ht="11.25">
      <c r="A3" s="14"/>
      <c r="B3" s="14"/>
      <c r="C3" s="14"/>
      <c r="D3" s="14"/>
      <c r="E3" s="14"/>
      <c r="F3" s="14"/>
    </row>
    <row r="4" spans="1:8" ht="15">
      <c r="A4" s="16"/>
      <c r="B4" s="17" t="s">
        <v>10</v>
      </c>
      <c r="C4" s="18"/>
      <c r="D4" s="19"/>
      <c r="E4" s="19"/>
      <c r="F4" s="20"/>
    </row>
    <row r="5" spans="1:8" s="15" customFormat="1" ht="11.25">
      <c r="A5" s="14"/>
      <c r="B5" s="14"/>
      <c r="C5" s="14"/>
      <c r="D5" s="14"/>
      <c r="E5" s="14"/>
      <c r="F5" s="14"/>
    </row>
    <row r="6" spans="1:8">
      <c r="A6" s="267"/>
      <c r="B6" s="268" t="s">
        <v>11</v>
      </c>
      <c r="C6" s="269"/>
      <c r="D6" s="270"/>
      <c r="E6" s="270"/>
      <c r="F6" s="271"/>
    </row>
    <row r="7" spans="1:8">
      <c r="A7" s="272"/>
      <c r="B7" s="134"/>
      <c r="C7" s="273"/>
      <c r="D7" s="274"/>
      <c r="E7" s="274"/>
      <c r="F7" s="275"/>
    </row>
    <row r="8" spans="1:8" ht="51">
      <c r="A8" s="175"/>
      <c r="B8" s="287" t="s">
        <v>12</v>
      </c>
      <c r="C8" s="287"/>
      <c r="D8" s="287"/>
      <c r="E8" s="287"/>
      <c r="F8" s="287"/>
      <c r="H8" s="276" t="s">
        <v>45</v>
      </c>
    </row>
    <row r="9" spans="1:8" ht="63.75">
      <c r="A9" s="175"/>
      <c r="B9" s="287" t="s">
        <v>13</v>
      </c>
      <c r="C9" s="287"/>
      <c r="D9" s="287"/>
      <c r="E9" s="287"/>
      <c r="F9" s="287"/>
      <c r="H9" s="276" t="s">
        <v>44</v>
      </c>
    </row>
    <row r="10" spans="1:8" ht="51">
      <c r="A10" s="175"/>
      <c r="B10" s="287" t="s">
        <v>14</v>
      </c>
      <c r="C10" s="287"/>
      <c r="D10" s="287"/>
      <c r="E10" s="287"/>
      <c r="F10" s="287"/>
      <c r="H10" s="276" t="s">
        <v>45</v>
      </c>
    </row>
    <row r="11" spans="1:8" ht="51">
      <c r="A11" s="175"/>
      <c r="B11" s="287" t="s">
        <v>15</v>
      </c>
      <c r="C11" s="287"/>
      <c r="D11" s="287"/>
      <c r="E11" s="287"/>
      <c r="F11" s="287"/>
      <c r="H11" s="276" t="s">
        <v>45</v>
      </c>
    </row>
    <row r="12" spans="1:8">
      <c r="A12" s="175"/>
      <c r="B12" s="277"/>
      <c r="C12" s="277"/>
      <c r="D12" s="277"/>
      <c r="E12" s="277"/>
      <c r="F12" s="277"/>
      <c r="H12" s="276"/>
    </row>
    <row r="13" spans="1:8" ht="76.5">
      <c r="A13" s="175"/>
      <c r="B13" s="287" t="s">
        <v>51</v>
      </c>
      <c r="C13" s="287"/>
      <c r="D13" s="287"/>
      <c r="E13" s="287"/>
      <c r="F13" s="287"/>
      <c r="H13" s="276" t="s">
        <v>62</v>
      </c>
    </row>
    <row r="14" spans="1:8">
      <c r="A14" s="175"/>
      <c r="B14" s="277"/>
      <c r="C14" s="277"/>
      <c r="D14" s="277"/>
      <c r="E14" s="277"/>
      <c r="F14" s="277"/>
      <c r="H14" s="127"/>
    </row>
    <row r="15" spans="1:8" ht="51">
      <c r="A15" s="175"/>
      <c r="B15" s="287" t="s">
        <v>16</v>
      </c>
      <c r="C15" s="287"/>
      <c r="D15" s="287"/>
      <c r="E15" s="287"/>
      <c r="F15" s="287"/>
      <c r="H15" s="276" t="s">
        <v>45</v>
      </c>
    </row>
    <row r="16" spans="1:8" ht="114.75">
      <c r="A16" s="175"/>
      <c r="B16" s="287" t="s">
        <v>52</v>
      </c>
      <c r="C16" s="287"/>
      <c r="D16" s="287"/>
      <c r="E16" s="287"/>
      <c r="F16" s="287"/>
      <c r="H16" s="276" t="s">
        <v>63</v>
      </c>
    </row>
    <row r="17" spans="1:8" ht="89.25">
      <c r="A17" s="175"/>
      <c r="B17" s="287" t="s">
        <v>53</v>
      </c>
      <c r="C17" s="287"/>
      <c r="D17" s="287"/>
      <c r="E17" s="287"/>
      <c r="F17" s="287"/>
      <c r="H17" s="276" t="s">
        <v>61</v>
      </c>
    </row>
    <row r="18" spans="1:8" ht="63.75">
      <c r="A18" s="175"/>
      <c r="B18" s="287" t="s">
        <v>54</v>
      </c>
      <c r="C18" s="287"/>
      <c r="D18" s="287"/>
      <c r="E18" s="287"/>
      <c r="F18" s="287"/>
      <c r="H18" s="276" t="s">
        <v>44</v>
      </c>
    </row>
    <row r="19" spans="1:8" ht="51">
      <c r="A19" s="175"/>
      <c r="B19" s="287" t="s">
        <v>55</v>
      </c>
      <c r="C19" s="287"/>
      <c r="D19" s="287"/>
      <c r="E19" s="287"/>
      <c r="F19" s="287"/>
      <c r="H19" s="276" t="s">
        <v>45</v>
      </c>
    </row>
    <row r="20" spans="1:8" ht="38.25">
      <c r="A20" s="175"/>
      <c r="B20" s="287" t="s">
        <v>56</v>
      </c>
      <c r="C20" s="287"/>
      <c r="D20" s="287"/>
      <c r="E20" s="287"/>
      <c r="F20" s="287"/>
      <c r="H20" s="276" t="s">
        <v>47</v>
      </c>
    </row>
    <row r="21" spans="1:8" ht="76.5">
      <c r="A21" s="175"/>
      <c r="B21" s="287" t="s">
        <v>57</v>
      </c>
      <c r="C21" s="287"/>
      <c r="D21" s="287"/>
      <c r="E21" s="287"/>
      <c r="F21" s="287"/>
      <c r="H21" s="276" t="s">
        <v>62</v>
      </c>
    </row>
    <row r="22" spans="1:8" ht="89.25">
      <c r="A22" s="175"/>
      <c r="B22" s="287" t="s">
        <v>58</v>
      </c>
      <c r="C22" s="287"/>
      <c r="D22" s="287"/>
      <c r="E22" s="287"/>
      <c r="F22" s="287"/>
      <c r="H22" s="276" t="s">
        <v>61</v>
      </c>
    </row>
    <row r="23" spans="1:8" ht="38.25">
      <c r="A23" s="175"/>
      <c r="B23" s="287" t="s">
        <v>59</v>
      </c>
      <c r="C23" s="287"/>
      <c r="D23" s="287"/>
      <c r="E23" s="287"/>
      <c r="F23" s="287"/>
      <c r="H23" s="276" t="s">
        <v>47</v>
      </c>
    </row>
    <row r="24" spans="1:8" ht="51">
      <c r="A24" s="175"/>
      <c r="B24" s="287" t="s">
        <v>60</v>
      </c>
      <c r="C24" s="287"/>
      <c r="D24" s="287"/>
      <c r="E24" s="287"/>
      <c r="F24" s="287"/>
      <c r="H24" s="276" t="s">
        <v>45</v>
      </c>
    </row>
    <row r="25" spans="1:8">
      <c r="A25" s="175"/>
      <c r="B25" s="277"/>
      <c r="C25" s="277"/>
      <c r="D25" s="277"/>
      <c r="E25" s="277"/>
      <c r="F25" s="277"/>
      <c r="H25" s="276"/>
    </row>
    <row r="26" spans="1:8" ht="25.5">
      <c r="A26" s="175"/>
      <c r="B26" s="287" t="s">
        <v>17</v>
      </c>
      <c r="C26" s="287"/>
      <c r="D26" s="287"/>
      <c r="E26" s="287"/>
      <c r="F26" s="287"/>
      <c r="H26" s="276" t="s">
        <v>46</v>
      </c>
    </row>
    <row r="27" spans="1:8">
      <c r="A27" s="175"/>
      <c r="B27" s="277"/>
      <c r="C27" s="278"/>
      <c r="D27" s="277"/>
      <c r="E27" s="279"/>
      <c r="F27" s="279"/>
      <c r="H27" s="276"/>
    </row>
    <row r="28" spans="1:8" ht="51">
      <c r="A28" s="175"/>
      <c r="B28" s="287" t="s">
        <v>18</v>
      </c>
      <c r="C28" s="287"/>
      <c r="D28" s="287"/>
      <c r="E28" s="287"/>
      <c r="F28" s="287"/>
      <c r="H28" s="276" t="s">
        <v>45</v>
      </c>
    </row>
    <row r="29" spans="1:8">
      <c r="A29" s="175"/>
      <c r="B29" s="277"/>
      <c r="C29" s="278"/>
      <c r="D29" s="277"/>
      <c r="E29" s="279"/>
      <c r="F29" s="279"/>
      <c r="H29" s="276"/>
    </row>
    <row r="30" spans="1:8" ht="38.25">
      <c r="A30" s="175"/>
      <c r="B30" s="287" t="s">
        <v>19</v>
      </c>
      <c r="C30" s="287"/>
      <c r="D30" s="287"/>
      <c r="E30" s="287"/>
      <c r="F30" s="287"/>
      <c r="H30" s="276" t="s">
        <v>47</v>
      </c>
    </row>
    <row r="31" spans="1:8" ht="25.5">
      <c r="A31" s="175"/>
      <c r="B31" s="287" t="s">
        <v>20</v>
      </c>
      <c r="C31" s="287"/>
      <c r="D31" s="287"/>
      <c r="E31" s="287"/>
      <c r="F31" s="287"/>
      <c r="H31" s="276" t="s">
        <v>46</v>
      </c>
    </row>
    <row r="32" spans="1:8" ht="51">
      <c r="A32" s="175"/>
      <c r="B32" s="287" t="s">
        <v>21</v>
      </c>
      <c r="C32" s="287"/>
      <c r="D32" s="287"/>
      <c r="E32" s="287"/>
      <c r="F32" s="287"/>
      <c r="H32" s="276" t="s">
        <v>45</v>
      </c>
    </row>
    <row r="33" spans="1:8">
      <c r="A33" s="175"/>
      <c r="B33" s="277"/>
      <c r="C33" s="278"/>
      <c r="D33" s="277"/>
      <c r="E33" s="279"/>
      <c r="F33" s="279"/>
      <c r="H33" s="276"/>
    </row>
    <row r="34" spans="1:8" ht="38.25">
      <c r="A34" s="175"/>
      <c r="B34" s="287" t="s">
        <v>22</v>
      </c>
      <c r="C34" s="287"/>
      <c r="D34" s="287"/>
      <c r="E34" s="287"/>
      <c r="F34" s="287"/>
      <c r="H34" s="276" t="s">
        <v>47</v>
      </c>
    </row>
    <row r="35" spans="1:8" ht="51">
      <c r="A35" s="175"/>
      <c r="B35" s="287" t="s">
        <v>23</v>
      </c>
      <c r="C35" s="287"/>
      <c r="D35" s="287"/>
      <c r="E35" s="287"/>
      <c r="F35" s="287"/>
      <c r="H35" s="276" t="s">
        <v>45</v>
      </c>
    </row>
    <row r="36" spans="1:8" ht="51">
      <c r="A36" s="175"/>
      <c r="B36" s="287" t="s">
        <v>24</v>
      </c>
      <c r="C36" s="287"/>
      <c r="D36" s="287"/>
      <c r="E36" s="287"/>
      <c r="F36" s="287"/>
      <c r="H36" s="276" t="s">
        <v>45</v>
      </c>
    </row>
    <row r="37" spans="1:8">
      <c r="A37" s="175"/>
      <c r="B37" s="277"/>
      <c r="C37" s="278"/>
      <c r="D37" s="277"/>
      <c r="E37" s="279"/>
      <c r="F37" s="279"/>
      <c r="H37" s="276"/>
    </row>
    <row r="38" spans="1:8" ht="63.75">
      <c r="A38" s="175"/>
      <c r="B38" s="287" t="s">
        <v>25</v>
      </c>
      <c r="C38" s="287"/>
      <c r="D38" s="287"/>
      <c r="E38" s="287"/>
      <c r="F38" s="287"/>
      <c r="H38" s="276" t="s">
        <v>44</v>
      </c>
    </row>
    <row r="39" spans="1:8" ht="25.5">
      <c r="A39" s="175"/>
      <c r="B39" s="287" t="s">
        <v>26</v>
      </c>
      <c r="C39" s="287"/>
      <c r="D39" s="287"/>
      <c r="E39" s="287"/>
      <c r="F39" s="287"/>
      <c r="H39" s="276" t="s">
        <v>46</v>
      </c>
    </row>
    <row r="40" spans="1:8" ht="38.25">
      <c r="A40" s="175"/>
      <c r="B40" s="287" t="s">
        <v>27</v>
      </c>
      <c r="C40" s="287"/>
      <c r="D40" s="287"/>
      <c r="E40" s="287"/>
      <c r="F40" s="287"/>
      <c r="H40" s="276" t="s">
        <v>47</v>
      </c>
    </row>
    <row r="41" spans="1:8" ht="38.25">
      <c r="A41" s="175"/>
      <c r="B41" s="287" t="s">
        <v>28</v>
      </c>
      <c r="C41" s="287"/>
      <c r="D41" s="287"/>
      <c r="E41" s="287"/>
      <c r="F41" s="287"/>
      <c r="H41" s="276" t="s">
        <v>47</v>
      </c>
    </row>
    <row r="42" spans="1:8" ht="25.5">
      <c r="A42" s="175"/>
      <c r="B42" s="287" t="s">
        <v>29</v>
      </c>
      <c r="C42" s="287"/>
      <c r="D42" s="287"/>
      <c r="E42" s="287"/>
      <c r="F42" s="287"/>
      <c r="H42" s="276" t="s">
        <v>46</v>
      </c>
    </row>
    <row r="43" spans="1:8" ht="38.25">
      <c r="A43" s="175"/>
      <c r="B43" s="287" t="s">
        <v>30</v>
      </c>
      <c r="C43" s="287"/>
      <c r="D43" s="287"/>
      <c r="E43" s="287"/>
      <c r="F43" s="287"/>
      <c r="H43" s="276" t="s">
        <v>47</v>
      </c>
    </row>
    <row r="44" spans="1:8" ht="38.25">
      <c r="A44" s="175"/>
      <c r="B44" s="287" t="s">
        <v>31</v>
      </c>
      <c r="C44" s="287"/>
      <c r="D44" s="287"/>
      <c r="E44" s="287"/>
      <c r="F44" s="287"/>
      <c r="H44" s="276" t="s">
        <v>47</v>
      </c>
    </row>
    <row r="45" spans="1:8" ht="25.5">
      <c r="A45" s="175"/>
      <c r="B45" s="287" t="s">
        <v>32</v>
      </c>
      <c r="C45" s="287"/>
      <c r="D45" s="287"/>
      <c r="E45" s="287"/>
      <c r="F45" s="287"/>
      <c r="H45" s="276" t="s">
        <v>46</v>
      </c>
    </row>
    <row r="46" spans="1:8" ht="38.25">
      <c r="A46" s="175"/>
      <c r="B46" s="287" t="s">
        <v>33</v>
      </c>
      <c r="C46" s="287"/>
      <c r="D46" s="287"/>
      <c r="E46" s="287"/>
      <c r="F46" s="287"/>
      <c r="H46" s="276" t="s">
        <v>47</v>
      </c>
    </row>
    <row r="47" spans="1:8" ht="38.25">
      <c r="A47" s="175"/>
      <c r="B47" s="287" t="s">
        <v>34</v>
      </c>
      <c r="C47" s="287"/>
      <c r="D47" s="287"/>
      <c r="E47" s="287"/>
      <c r="F47" s="287"/>
      <c r="H47" s="276" t="s">
        <v>47</v>
      </c>
    </row>
    <row r="48" spans="1:8" ht="51">
      <c r="A48" s="175"/>
      <c r="B48" s="287" t="s">
        <v>35</v>
      </c>
      <c r="C48" s="287"/>
      <c r="D48" s="287"/>
      <c r="E48" s="287"/>
      <c r="F48" s="287"/>
      <c r="H48" s="276" t="s">
        <v>45</v>
      </c>
    </row>
    <row r="49" spans="1:8" ht="25.5">
      <c r="A49" s="175"/>
      <c r="B49" s="287" t="s">
        <v>36</v>
      </c>
      <c r="C49" s="287"/>
      <c r="D49" s="287"/>
      <c r="E49" s="287"/>
      <c r="F49" s="287"/>
      <c r="H49" s="276" t="s">
        <v>46</v>
      </c>
    </row>
    <row r="50" spans="1:8" ht="25.5">
      <c r="A50" s="175"/>
      <c r="B50" s="287" t="s">
        <v>37</v>
      </c>
      <c r="C50" s="287"/>
      <c r="D50" s="287"/>
      <c r="E50" s="287"/>
      <c r="F50" s="287"/>
      <c r="H50" s="276" t="s">
        <v>46</v>
      </c>
    </row>
    <row r="51" spans="1:8" ht="38.25">
      <c r="A51" s="175"/>
      <c r="B51" s="287" t="s">
        <v>38</v>
      </c>
      <c r="C51" s="287"/>
      <c r="D51" s="287"/>
      <c r="E51" s="287"/>
      <c r="F51" s="287"/>
      <c r="H51" s="276" t="s">
        <v>47</v>
      </c>
    </row>
    <row r="52" spans="1:8" ht="25.5">
      <c r="B52" s="287" t="s">
        <v>39</v>
      </c>
      <c r="C52" s="287"/>
      <c r="D52" s="287"/>
      <c r="E52" s="287"/>
      <c r="F52" s="287"/>
      <c r="H52" s="276" t="s">
        <v>46</v>
      </c>
    </row>
    <row r="53" spans="1:8" ht="25.5">
      <c r="B53" s="287" t="s">
        <v>40</v>
      </c>
      <c r="C53" s="287"/>
      <c r="D53" s="287"/>
      <c r="E53" s="287"/>
      <c r="F53" s="287"/>
      <c r="H53" s="276" t="s">
        <v>46</v>
      </c>
    </row>
    <row r="54" spans="1:8">
      <c r="B54" s="277"/>
      <c r="C54" s="278"/>
      <c r="D54" s="277"/>
      <c r="E54" s="279"/>
      <c r="F54" s="279"/>
      <c r="H54" s="276"/>
    </row>
    <row r="55" spans="1:8" ht="38.25">
      <c r="B55" s="287" t="s">
        <v>41</v>
      </c>
      <c r="C55" s="287"/>
      <c r="D55" s="287"/>
      <c r="E55" s="287"/>
      <c r="F55" s="287"/>
      <c r="H55" s="276" t="s">
        <v>47</v>
      </c>
    </row>
    <row r="56" spans="1:8" ht="51">
      <c r="B56" s="287" t="s">
        <v>42</v>
      </c>
      <c r="C56" s="287"/>
      <c r="D56" s="287"/>
      <c r="E56" s="287"/>
      <c r="F56" s="287"/>
      <c r="H56" s="276" t="s">
        <v>45</v>
      </c>
    </row>
    <row r="57" spans="1:8" ht="38.25">
      <c r="B57" s="287" t="s">
        <v>79</v>
      </c>
      <c r="C57" s="287"/>
      <c r="D57" s="287"/>
      <c r="E57" s="287"/>
      <c r="F57" s="287"/>
      <c r="H57" s="276" t="s">
        <v>47</v>
      </c>
    </row>
    <row r="58" spans="1:8">
      <c r="B58" s="277"/>
      <c r="C58" s="278"/>
      <c r="D58" s="277"/>
      <c r="E58" s="279"/>
      <c r="F58" s="279"/>
      <c r="H58" s="276"/>
    </row>
    <row r="59" spans="1:8" ht="38.25">
      <c r="B59" s="287" t="s">
        <v>43</v>
      </c>
      <c r="C59" s="287"/>
      <c r="D59" s="287"/>
      <c r="E59" s="287"/>
      <c r="F59" s="287"/>
      <c r="H59" s="276" t="s">
        <v>47</v>
      </c>
    </row>
    <row r="60" spans="1:8">
      <c r="H60" s="276"/>
    </row>
  </sheetData>
  <mergeCells count="43">
    <mergeCell ref="B59:F59"/>
    <mergeCell ref="B52:F52"/>
    <mergeCell ref="B53:F53"/>
    <mergeCell ref="B55:F55"/>
    <mergeCell ref="B56:F56"/>
    <mergeCell ref="B57:F57"/>
    <mergeCell ref="B19:F19"/>
    <mergeCell ref="B21:F21"/>
    <mergeCell ref="B46:F46"/>
    <mergeCell ref="B50:F50"/>
    <mergeCell ref="B42:F42"/>
    <mergeCell ref="B31:F31"/>
    <mergeCell ref="B32:F32"/>
    <mergeCell ref="B34:F34"/>
    <mergeCell ref="B35:F35"/>
    <mergeCell ref="B36:F36"/>
    <mergeCell ref="B38:F38"/>
    <mergeCell ref="B39:F39"/>
    <mergeCell ref="B40:F40"/>
    <mergeCell ref="B41:F41"/>
    <mergeCell ref="B8:F8"/>
    <mergeCell ref="B9:F9"/>
    <mergeCell ref="B10:F10"/>
    <mergeCell ref="B11:F11"/>
    <mergeCell ref="B30:F30"/>
    <mergeCell ref="B15:F15"/>
    <mergeCell ref="B16:F16"/>
    <mergeCell ref="B17:F17"/>
    <mergeCell ref="B18:F18"/>
    <mergeCell ref="B20:F20"/>
    <mergeCell ref="B22:F22"/>
    <mergeCell ref="B23:F23"/>
    <mergeCell ref="B24:F24"/>
    <mergeCell ref="B26:F26"/>
    <mergeCell ref="B28:F28"/>
    <mergeCell ref="B13:F13"/>
    <mergeCell ref="B51:F51"/>
    <mergeCell ref="B43:F43"/>
    <mergeCell ref="B44:F44"/>
    <mergeCell ref="B45:F45"/>
    <mergeCell ref="B47:F47"/>
    <mergeCell ref="B48:F48"/>
    <mergeCell ref="B49:F49"/>
  </mergeCells>
  <printOptions horizontalCentered="1"/>
  <pageMargins left="0.78740157480314965" right="0.39370078740157483" top="0.39370078740157483" bottom="0.59055118110236227" header="0.39370078740157483" footer="0.23622047244094491"/>
  <pageSetup paperSize="9" orientation="portrait" r:id="rId1"/>
  <headerFooter>
    <oddFooter>&amp;Rstr.:&amp;"Arial,Podebljano"&amp;P/&amp;N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81A5-ADE1-46EB-B3E9-D85FFEF196F8}">
  <sheetPr>
    <tabColor indexed="53"/>
  </sheetPr>
  <dimension ref="A1:IV221"/>
  <sheetViews>
    <sheetView showZeros="0" tabSelected="1" view="pageBreakPreview" zoomScaleNormal="100" zoomScaleSheetLayoutView="100" workbookViewId="0">
      <pane ySplit="10" topLeftCell="A206" activePane="bottomLeft" state="frozen"/>
      <selection activeCell="B17" sqref="B17:F18"/>
      <selection pane="bottomLeft" activeCell="F219" sqref="F219"/>
    </sheetView>
  </sheetViews>
  <sheetFormatPr defaultColWidth="8.85546875" defaultRowHeight="12.75"/>
  <cols>
    <col min="1" max="1" width="7.140625" style="21" customWidth="1"/>
    <col min="2" max="2" width="39.85546875" style="21" customWidth="1"/>
    <col min="3" max="3" width="7.7109375" style="111" customWidth="1"/>
    <col min="4" max="4" width="8.85546875" style="21" customWidth="1"/>
    <col min="5" max="5" width="12.140625" style="21" customWidth="1"/>
    <col min="6" max="6" width="16.42578125" style="21" customWidth="1"/>
    <col min="7" max="7" width="8.85546875" style="21"/>
    <col min="8" max="8" width="0" style="21" hidden="1" customWidth="1"/>
    <col min="9" max="9" width="10.140625" style="21" bestFit="1" customWidth="1"/>
    <col min="10" max="16384" width="8.85546875" style="21"/>
  </cols>
  <sheetData>
    <row r="1" spans="1:7" s="4" customFormat="1" ht="29.25" customHeight="1">
      <c r="A1" s="281"/>
      <c r="B1" s="282"/>
      <c r="C1" s="283"/>
      <c r="D1" s="280"/>
      <c r="E1" s="280"/>
      <c r="F1" s="286" t="s">
        <v>251</v>
      </c>
      <c r="G1" s="285"/>
    </row>
    <row r="2" spans="1:7" s="4" customFormat="1" ht="29.25" customHeight="1">
      <c r="A2" s="281"/>
      <c r="B2" s="288" t="s">
        <v>254</v>
      </c>
      <c r="C2" s="289"/>
      <c r="D2" s="289"/>
      <c r="E2" s="289"/>
      <c r="F2" s="285"/>
      <c r="G2" s="285"/>
    </row>
    <row r="3" spans="1:7" s="4" customFormat="1" ht="29.25" customHeight="1">
      <c r="A3" s="281"/>
      <c r="B3" s="291" t="s">
        <v>252</v>
      </c>
      <c r="C3" s="291"/>
      <c r="D3" s="291"/>
      <c r="E3" s="291"/>
      <c r="F3" s="285"/>
      <c r="G3" s="285"/>
    </row>
    <row r="4" spans="1:7" s="4" customFormat="1" ht="29.25" customHeight="1">
      <c r="A4" s="281"/>
      <c r="B4" s="291"/>
      <c r="C4" s="291"/>
      <c r="D4" s="291"/>
      <c r="E4" s="291"/>
      <c r="F4" s="285"/>
      <c r="G4" s="285"/>
    </row>
    <row r="5" spans="1:7" s="4" customFormat="1" ht="33.75" customHeight="1">
      <c r="A5" s="281"/>
      <c r="B5" s="290" t="s">
        <v>253</v>
      </c>
      <c r="C5" s="290"/>
      <c r="D5" s="290"/>
      <c r="E5" s="290"/>
      <c r="F5" s="284"/>
    </row>
    <row r="6" spans="1:7" s="4" customFormat="1" ht="46.5" customHeight="1">
      <c r="A6" s="1" t="s">
        <v>129</v>
      </c>
      <c r="B6" s="2" t="s">
        <v>84</v>
      </c>
      <c r="C6" s="3" t="s">
        <v>83</v>
      </c>
      <c r="D6" s="299" t="s">
        <v>131</v>
      </c>
      <c r="E6" s="300"/>
      <c r="F6" s="301"/>
    </row>
    <row r="7" spans="1:7" s="4" customFormat="1" ht="11.25" customHeight="1">
      <c r="A7" s="5"/>
      <c r="B7" s="6" t="s">
        <v>86</v>
      </c>
      <c r="C7" s="7" t="s">
        <v>85</v>
      </c>
      <c r="D7" s="293" t="s">
        <v>130</v>
      </c>
      <c r="E7" s="294"/>
      <c r="F7" s="295"/>
    </row>
    <row r="8" spans="1:7" s="4" customFormat="1" ht="11.25">
      <c r="A8" s="296" t="s">
        <v>132</v>
      </c>
      <c r="B8" s="297"/>
      <c r="C8" s="297"/>
      <c r="D8" s="297"/>
      <c r="E8" s="297"/>
      <c r="F8" s="298"/>
    </row>
    <row r="9" spans="1:7" s="10" customFormat="1" ht="15" customHeight="1">
      <c r="A9" s="8" t="s">
        <v>2</v>
      </c>
      <c r="B9" s="9" t="s">
        <v>3</v>
      </c>
      <c r="C9" s="9" t="s">
        <v>4</v>
      </c>
      <c r="D9" s="9" t="s">
        <v>5</v>
      </c>
      <c r="E9" s="9" t="s">
        <v>6</v>
      </c>
      <c r="F9" s="9" t="s">
        <v>7</v>
      </c>
    </row>
    <row r="10" spans="1:7" s="13" customFormat="1" ht="11.25">
      <c r="A10" s="11">
        <v>1</v>
      </c>
      <c r="B10" s="12">
        <v>2</v>
      </c>
      <c r="C10" s="12">
        <v>3</v>
      </c>
      <c r="D10" s="12">
        <v>4</v>
      </c>
      <c r="E10" s="12">
        <v>5</v>
      </c>
      <c r="F10" s="12" t="s">
        <v>8</v>
      </c>
    </row>
    <row r="11" spans="1:7" s="15" customFormat="1" ht="11.25">
      <c r="A11" s="14"/>
      <c r="B11" s="14"/>
      <c r="C11" s="14"/>
      <c r="D11" s="14"/>
      <c r="E11" s="14"/>
      <c r="F11" s="14"/>
    </row>
    <row r="12" spans="1:7" ht="15">
      <c r="A12" s="16"/>
      <c r="B12" s="17" t="s">
        <v>10</v>
      </c>
      <c r="C12" s="18"/>
      <c r="D12" s="19"/>
      <c r="E12" s="19"/>
      <c r="F12" s="20"/>
    </row>
    <row r="13" spans="1:7" s="15" customFormat="1" ht="11.25">
      <c r="A13" s="14"/>
      <c r="B13" s="14"/>
      <c r="C13" s="14"/>
      <c r="D13" s="14"/>
      <c r="E13" s="14"/>
      <c r="F13" s="14"/>
    </row>
    <row r="14" spans="1:7" ht="63.75">
      <c r="A14" s="109"/>
      <c r="B14" s="214" t="s">
        <v>170</v>
      </c>
      <c r="D14" s="215"/>
      <c r="E14" s="216"/>
      <c r="F14" s="216"/>
    </row>
    <row r="15" spans="1:7" ht="51">
      <c r="A15" s="109"/>
      <c r="B15" s="214" t="s">
        <v>171</v>
      </c>
      <c r="D15" s="215"/>
      <c r="E15" s="216"/>
      <c r="F15" s="216"/>
    </row>
    <row r="16" spans="1:7" ht="27" customHeight="1">
      <c r="A16" s="109"/>
      <c r="B16" s="214" t="s">
        <v>172</v>
      </c>
      <c r="D16" s="215"/>
      <c r="E16" s="216"/>
      <c r="F16" s="216"/>
    </row>
    <row r="17" spans="1:6" ht="89.25">
      <c r="A17" s="109"/>
      <c r="B17" s="214" t="s">
        <v>173</v>
      </c>
      <c r="D17" s="215"/>
      <c r="E17" s="216"/>
      <c r="F17" s="216"/>
    </row>
    <row r="18" spans="1:6" ht="52.5" customHeight="1">
      <c r="A18" s="109"/>
      <c r="B18" s="214" t="s">
        <v>174</v>
      </c>
      <c r="D18" s="215"/>
      <c r="E18" s="216"/>
      <c r="F18" s="216"/>
    </row>
    <row r="19" spans="1:6">
      <c r="A19" s="109"/>
      <c r="B19" s="214"/>
      <c r="D19" s="215"/>
      <c r="E19" s="216"/>
      <c r="F19" s="216"/>
    </row>
    <row r="20" spans="1:6">
      <c r="A20" s="22" t="s">
        <v>0</v>
      </c>
      <c r="B20" s="23" t="s">
        <v>64</v>
      </c>
      <c r="C20" s="24"/>
      <c r="D20" s="25"/>
      <c r="E20" s="26"/>
      <c r="F20" s="26"/>
    </row>
    <row r="21" spans="1:6">
      <c r="A21" s="27"/>
      <c r="B21" s="28"/>
      <c r="C21" s="29"/>
      <c r="D21" s="30"/>
      <c r="E21" s="31"/>
      <c r="F21" s="31"/>
    </row>
    <row r="22" spans="1:6" s="34" customFormat="1">
      <c r="A22" s="32" t="s">
        <v>68</v>
      </c>
      <c r="B22" s="33" t="s">
        <v>102</v>
      </c>
      <c r="C22" s="33"/>
      <c r="D22" s="33"/>
      <c r="E22" s="33"/>
      <c r="F22" s="33"/>
    </row>
    <row r="23" spans="1:6">
      <c r="A23" s="27"/>
      <c r="B23" s="35"/>
      <c r="C23" s="36"/>
      <c r="D23" s="37"/>
      <c r="E23" s="38"/>
      <c r="F23" s="38"/>
    </row>
    <row r="24" spans="1:6" s="45" customFormat="1" ht="51">
      <c r="A24" s="39" t="s">
        <v>65</v>
      </c>
      <c r="B24" s="40" t="s">
        <v>133</v>
      </c>
      <c r="C24" s="41" t="s">
        <v>50</v>
      </c>
      <c r="D24" s="42">
        <v>1</v>
      </c>
      <c r="E24" s="43"/>
      <c r="F24" s="44">
        <f>D24*E24</f>
        <v>0</v>
      </c>
    </row>
    <row r="25" spans="1:6" s="45" customFormat="1" ht="15">
      <c r="A25" s="39"/>
      <c r="B25" s="40"/>
      <c r="C25" s="41"/>
      <c r="D25" s="42"/>
      <c r="E25" s="43"/>
      <c r="F25" s="46"/>
    </row>
    <row r="26" spans="1:6" s="45" customFormat="1" ht="51">
      <c r="A26" s="39" t="s">
        <v>66</v>
      </c>
      <c r="B26" s="40" t="s">
        <v>134</v>
      </c>
      <c r="C26" s="41" t="s">
        <v>49</v>
      </c>
      <c r="D26" s="42">
        <v>13</v>
      </c>
      <c r="E26" s="43"/>
      <c r="F26" s="44">
        <f>D26*E26</f>
        <v>0</v>
      </c>
    </row>
    <row r="27" spans="1:6" s="45" customFormat="1" ht="15">
      <c r="A27" s="39"/>
      <c r="B27" s="40"/>
      <c r="C27" s="41"/>
      <c r="D27" s="42"/>
      <c r="E27" s="43"/>
      <c r="F27" s="46"/>
    </row>
    <row r="28" spans="1:6" s="45" customFormat="1" ht="89.25">
      <c r="A28" s="47" t="s">
        <v>67</v>
      </c>
      <c r="B28" s="48" t="s">
        <v>159</v>
      </c>
      <c r="C28" s="29" t="s">
        <v>49</v>
      </c>
      <c r="D28" s="30">
        <v>6.5</v>
      </c>
      <c r="E28" s="43"/>
      <c r="F28" s="44">
        <f>D28*E28</f>
        <v>0</v>
      </c>
    </row>
    <row r="29" spans="1:6" s="45" customFormat="1" ht="15">
      <c r="A29" s="47"/>
      <c r="B29" s="49"/>
      <c r="E29" s="44"/>
      <c r="F29" s="44"/>
    </row>
    <row r="30" spans="1:6" s="56" customFormat="1" ht="114.75">
      <c r="A30" s="61" t="s">
        <v>157</v>
      </c>
      <c r="B30" s="62" t="s">
        <v>69</v>
      </c>
      <c r="C30" s="63"/>
      <c r="D30" s="64"/>
      <c r="E30" s="217"/>
      <c r="F30" s="218">
        <v>0</v>
      </c>
    </row>
    <row r="31" spans="1:6" s="56" customFormat="1">
      <c r="A31" s="61"/>
      <c r="B31" s="62" t="s">
        <v>141</v>
      </c>
      <c r="C31" s="63" t="s">
        <v>49</v>
      </c>
      <c r="D31" s="64">
        <v>1.5</v>
      </c>
      <c r="E31" s="65"/>
      <c r="F31" s="66">
        <f>E31*D31</f>
        <v>0</v>
      </c>
    </row>
    <row r="32" spans="1:6" s="56" customFormat="1">
      <c r="A32" s="61"/>
      <c r="B32" s="62" t="s">
        <v>142</v>
      </c>
      <c r="C32" s="63" t="s">
        <v>48</v>
      </c>
      <c r="D32" s="64">
        <v>1</v>
      </c>
      <c r="E32" s="65"/>
      <c r="F32" s="66">
        <f>E32*D32</f>
        <v>0</v>
      </c>
    </row>
    <row r="33" spans="1:6" s="56" customFormat="1">
      <c r="A33" s="61"/>
      <c r="B33" s="62" t="s">
        <v>143</v>
      </c>
      <c r="C33" s="63" t="s">
        <v>49</v>
      </c>
      <c r="D33" s="64">
        <v>2.5</v>
      </c>
      <c r="E33" s="65"/>
      <c r="F33" s="66">
        <f>E33*D33</f>
        <v>0</v>
      </c>
    </row>
    <row r="34" spans="1:6" s="56" customFormat="1">
      <c r="A34" s="61"/>
      <c r="B34" s="62" t="s">
        <v>144</v>
      </c>
      <c r="C34" s="63" t="s">
        <v>48</v>
      </c>
      <c r="D34" s="64">
        <v>1</v>
      </c>
      <c r="E34" s="65"/>
      <c r="F34" s="66">
        <f>E34*D34</f>
        <v>0</v>
      </c>
    </row>
    <row r="35" spans="1:6" s="56" customFormat="1" ht="25.5">
      <c r="A35" s="61"/>
      <c r="B35" s="62" t="s">
        <v>145</v>
      </c>
      <c r="C35" s="63" t="s">
        <v>48</v>
      </c>
      <c r="D35" s="64">
        <v>1</v>
      </c>
      <c r="E35" s="65"/>
      <c r="F35" s="66">
        <f>E35*D35</f>
        <v>0</v>
      </c>
    </row>
    <row r="36" spans="1:6" s="56" customFormat="1">
      <c r="A36" s="59"/>
      <c r="B36" s="60"/>
      <c r="C36" s="63"/>
      <c r="D36" s="64"/>
      <c r="E36" s="217"/>
      <c r="F36" s="218">
        <v>0</v>
      </c>
    </row>
    <row r="37" spans="1:6" ht="38.25">
      <c r="A37" s="61" t="s">
        <v>158</v>
      </c>
      <c r="B37" s="62" t="s">
        <v>70</v>
      </c>
      <c r="C37" s="63" t="s">
        <v>231</v>
      </c>
      <c r="D37" s="64">
        <v>0.5</v>
      </c>
      <c r="E37" s="65"/>
      <c r="F37" s="66">
        <f>E37*D37</f>
        <v>0</v>
      </c>
    </row>
    <row r="38" spans="1:6">
      <c r="A38" s="61"/>
      <c r="B38" s="219"/>
      <c r="C38" s="220"/>
      <c r="D38" s="220"/>
      <c r="E38" s="217"/>
      <c r="F38" s="218">
        <v>0</v>
      </c>
    </row>
    <row r="39" spans="1:6" s="56" customFormat="1" ht="51">
      <c r="A39" s="68" t="s">
        <v>104</v>
      </c>
      <c r="B39" s="69" t="s">
        <v>103</v>
      </c>
      <c r="C39" s="52"/>
      <c r="D39" s="53"/>
      <c r="E39" s="54"/>
      <c r="F39" s="55">
        <v>0</v>
      </c>
    </row>
    <row r="40" spans="1:6" s="56" customFormat="1">
      <c r="A40" s="68"/>
      <c r="B40" s="70" t="s">
        <v>137</v>
      </c>
      <c r="C40" s="52" t="s">
        <v>48</v>
      </c>
      <c r="D40" s="53">
        <v>1</v>
      </c>
      <c r="E40" s="57"/>
      <c r="F40" s="58">
        <f>E40*D40</f>
        <v>0</v>
      </c>
    </row>
    <row r="41" spans="1:6" s="56" customFormat="1">
      <c r="A41" s="68"/>
      <c r="B41" s="67"/>
      <c r="C41" s="52"/>
      <c r="D41" s="53"/>
      <c r="E41" s="54"/>
      <c r="F41" s="55">
        <v>0</v>
      </c>
    </row>
    <row r="42" spans="1:6" s="71" customFormat="1" ht="63.75">
      <c r="A42" s="68" t="s">
        <v>105</v>
      </c>
      <c r="B42" s="51" t="s">
        <v>139</v>
      </c>
      <c r="C42" s="52"/>
      <c r="D42" s="53"/>
      <c r="E42" s="54"/>
      <c r="F42" s="55">
        <v>0</v>
      </c>
    </row>
    <row r="43" spans="1:6" s="56" customFormat="1">
      <c r="A43" s="50"/>
      <c r="B43" s="221" t="s">
        <v>138</v>
      </c>
      <c r="C43" s="52" t="s">
        <v>48</v>
      </c>
      <c r="D43" s="53">
        <v>1</v>
      </c>
      <c r="E43" s="57"/>
      <c r="F43" s="58">
        <f>E43*D43</f>
        <v>0</v>
      </c>
    </row>
    <row r="44" spans="1:6" s="56" customFormat="1" ht="15">
      <c r="A44" s="61"/>
      <c r="B44" s="72"/>
      <c r="C44" s="63"/>
      <c r="D44" s="64"/>
      <c r="E44" s="54"/>
      <c r="F44" s="55"/>
    </row>
    <row r="45" spans="1:6" s="227" customFormat="1" ht="38.25">
      <c r="A45" s="222" t="s">
        <v>106</v>
      </c>
      <c r="B45" s="223" t="s">
        <v>202</v>
      </c>
      <c r="C45" s="224" t="s">
        <v>50</v>
      </c>
      <c r="D45" s="225">
        <v>1</v>
      </c>
      <c r="E45" s="226"/>
      <c r="F45" s="58">
        <f>E45*D45</f>
        <v>0</v>
      </c>
    </row>
    <row r="46" spans="1:6" s="56" customFormat="1">
      <c r="A46" s="27" t="str">
        <f>IF(B46&gt;0,MAX(A$30:A45)+1,"")</f>
        <v/>
      </c>
      <c r="B46" s="228"/>
      <c r="C46" s="117"/>
      <c r="D46" s="30"/>
      <c r="E46" s="73"/>
      <c r="F46" s="73"/>
    </row>
    <row r="47" spans="1:6" s="56" customFormat="1">
      <c r="A47" s="74" t="str">
        <f>A22</f>
        <v>1.1.</v>
      </c>
      <c r="B47" s="75" t="str">
        <f>LEFT(B22,100)&amp;" UKUPNO:"</f>
        <v>UNUTARNJA PLINSKA INSTALACIJA UKUPNO:</v>
      </c>
      <c r="C47" s="76"/>
      <c r="D47" s="77"/>
      <c r="E47" s="78"/>
      <c r="F47" s="78">
        <f>SUM(F23:F46)</f>
        <v>0</v>
      </c>
    </row>
    <row r="48" spans="1:6" s="56" customFormat="1">
      <c r="A48" s="79"/>
      <c r="B48" s="80"/>
      <c r="C48" s="81"/>
      <c r="D48" s="82"/>
      <c r="E48" s="83"/>
      <c r="F48" s="84"/>
    </row>
    <row r="49" spans="1:6" s="56" customFormat="1">
      <c r="A49" s="85" t="str">
        <f>A20</f>
        <v>1.</v>
      </c>
      <c r="B49" s="86" t="str">
        <f>LEFT(B20,100)&amp;" UKUPNO:"</f>
        <v>PLINSKA INSTALACIJA UKUPNO:</v>
      </c>
      <c r="C49" s="87"/>
      <c r="D49" s="88"/>
      <c r="E49" s="89"/>
      <c r="F49" s="90">
        <f>F47</f>
        <v>0</v>
      </c>
    </row>
    <row r="54" spans="1:6">
      <c r="A54" s="92" t="s">
        <v>89</v>
      </c>
      <c r="B54" s="93" t="s">
        <v>81</v>
      </c>
      <c r="C54" s="94"/>
      <c r="D54" s="95"/>
      <c r="E54" s="96"/>
      <c r="F54" s="96"/>
    </row>
    <row r="55" spans="1:6">
      <c r="A55" s="97"/>
      <c r="B55" s="28"/>
      <c r="C55" s="29"/>
      <c r="D55" s="98"/>
      <c r="E55" s="99"/>
      <c r="F55" s="99"/>
    </row>
    <row r="56" spans="1:6" s="45" customFormat="1" ht="89.25">
      <c r="A56" s="127" t="s">
        <v>120</v>
      </c>
      <c r="B56" s="229" t="s">
        <v>136</v>
      </c>
      <c r="C56" s="29" t="s">
        <v>48</v>
      </c>
      <c r="D56" s="30">
        <v>2</v>
      </c>
      <c r="E56" s="128"/>
      <c r="F56" s="129">
        <f>E56*D56</f>
        <v>0</v>
      </c>
    </row>
    <row r="57" spans="1:6" s="45" customFormat="1">
      <c r="A57" s="97"/>
      <c r="B57" s="104"/>
      <c r="C57" s="105"/>
      <c r="D57" s="106"/>
      <c r="E57" s="107"/>
      <c r="F57" s="108"/>
    </row>
    <row r="58" spans="1:6" ht="140.25">
      <c r="A58" s="109" t="s">
        <v>90</v>
      </c>
      <c r="B58" s="110" t="s">
        <v>189</v>
      </c>
      <c r="C58" s="111" t="s">
        <v>50</v>
      </c>
      <c r="D58" s="112">
        <v>1</v>
      </c>
      <c r="E58" s="113"/>
      <c r="F58" s="114">
        <f>D58*E58</f>
        <v>0</v>
      </c>
    </row>
    <row r="59" spans="1:6" s="45" customFormat="1">
      <c r="A59" s="97"/>
      <c r="B59" s="104"/>
      <c r="C59" s="105"/>
      <c r="D59" s="106"/>
      <c r="E59" s="107"/>
      <c r="F59" s="108"/>
    </row>
    <row r="60" spans="1:6" ht="38.25">
      <c r="A60" s="109" t="s">
        <v>91</v>
      </c>
      <c r="B60" s="110" t="s">
        <v>135</v>
      </c>
      <c r="C60" s="111" t="s">
        <v>50</v>
      </c>
      <c r="D60" s="112">
        <v>1</v>
      </c>
      <c r="E60" s="113"/>
      <c r="F60" s="114">
        <f>D60*E60</f>
        <v>0</v>
      </c>
    </row>
    <row r="61" spans="1:6" s="45" customFormat="1">
      <c r="A61" s="97"/>
      <c r="B61" s="104"/>
      <c r="C61" s="105"/>
      <c r="D61" s="106"/>
      <c r="E61" s="107"/>
      <c r="F61" s="108"/>
    </row>
    <row r="62" spans="1:6" ht="51">
      <c r="A62" s="109" t="s">
        <v>92</v>
      </c>
      <c r="B62" s="110" t="s">
        <v>190</v>
      </c>
      <c r="C62" s="130"/>
      <c r="D62" s="131"/>
      <c r="E62" s="132"/>
      <c r="F62" s="133"/>
    </row>
    <row r="63" spans="1:6">
      <c r="A63" s="109"/>
      <c r="B63" s="134" t="s">
        <v>146</v>
      </c>
      <c r="C63" s="111" t="s">
        <v>48</v>
      </c>
      <c r="D63" s="112">
        <v>1</v>
      </c>
      <c r="E63" s="132"/>
      <c r="F63" s="133">
        <f>D63*E63</f>
        <v>0</v>
      </c>
    </row>
    <row r="64" spans="1:6" ht="25.5">
      <c r="A64" s="109"/>
      <c r="B64" s="134" t="s">
        <v>148</v>
      </c>
      <c r="C64" s="111" t="s">
        <v>48</v>
      </c>
      <c r="D64" s="112">
        <v>6</v>
      </c>
      <c r="E64" s="132"/>
      <c r="F64" s="133">
        <f>D64*E64</f>
        <v>0</v>
      </c>
    </row>
    <row r="65" spans="1:6" ht="25.5">
      <c r="A65" s="109"/>
      <c r="B65" s="134" t="s">
        <v>147</v>
      </c>
      <c r="C65" s="111" t="s">
        <v>50</v>
      </c>
      <c r="D65" s="112">
        <v>1</v>
      </c>
      <c r="E65" s="132"/>
      <c r="F65" s="133">
        <f>D65*E65</f>
        <v>0</v>
      </c>
    </row>
    <row r="66" spans="1:6" ht="51">
      <c r="A66" s="109"/>
      <c r="B66" s="134" t="s">
        <v>149</v>
      </c>
      <c r="C66" s="111" t="s">
        <v>49</v>
      </c>
      <c r="D66" s="112">
        <v>10</v>
      </c>
      <c r="E66" s="132"/>
      <c r="F66" s="133">
        <f>D66*E66</f>
        <v>0</v>
      </c>
    </row>
    <row r="67" spans="1:6">
      <c r="A67" s="109"/>
      <c r="B67" s="134"/>
      <c r="D67" s="112"/>
      <c r="E67" s="132"/>
      <c r="F67" s="133"/>
    </row>
    <row r="68" spans="1:6" ht="76.5">
      <c r="A68" s="109" t="s">
        <v>93</v>
      </c>
      <c r="B68" s="110" t="s">
        <v>191</v>
      </c>
      <c r="C68" s="111" t="s">
        <v>49</v>
      </c>
      <c r="D68" s="112">
        <v>10</v>
      </c>
      <c r="E68" s="114"/>
      <c r="F68" s="114">
        <f>E68*D68</f>
        <v>0</v>
      </c>
    </row>
    <row r="69" spans="1:6" ht="15">
      <c r="A69" s="109"/>
      <c r="B69" s="110"/>
      <c r="C69" s="130"/>
      <c r="D69" s="131"/>
      <c r="E69" s="132"/>
      <c r="F69" s="133"/>
    </row>
    <row r="70" spans="1:6" s="45" customFormat="1" ht="255">
      <c r="A70" s="127" t="s">
        <v>121</v>
      </c>
      <c r="B70" s="229" t="s">
        <v>248</v>
      </c>
      <c r="C70" s="29"/>
      <c r="D70" s="30"/>
      <c r="E70" s="128"/>
      <c r="F70" s="129">
        <f>E70*D70</f>
        <v>0</v>
      </c>
    </row>
    <row r="71" spans="1:6" s="45" customFormat="1" ht="344.25">
      <c r="A71" s="127"/>
      <c r="B71" s="229" t="s">
        <v>150</v>
      </c>
      <c r="C71" s="111" t="s">
        <v>50</v>
      </c>
      <c r="D71" s="30">
        <v>1</v>
      </c>
      <c r="E71" s="128"/>
      <c r="F71" s="129">
        <f>E71*D71</f>
        <v>0</v>
      </c>
    </row>
    <row r="72" spans="1:6" s="45" customFormat="1">
      <c r="A72" s="97"/>
      <c r="B72" s="104"/>
      <c r="C72" s="105"/>
      <c r="D72" s="106"/>
      <c r="E72" s="107"/>
      <c r="F72" s="108"/>
    </row>
    <row r="73" spans="1:6" ht="38.25">
      <c r="A73" s="109" t="s">
        <v>203</v>
      </c>
      <c r="B73" s="110" t="s">
        <v>239</v>
      </c>
      <c r="C73" s="111" t="s">
        <v>50</v>
      </c>
      <c r="D73" s="112">
        <v>1</v>
      </c>
      <c r="E73" s="113"/>
      <c r="F73" s="114">
        <f>D73*E73</f>
        <v>0</v>
      </c>
    </row>
    <row r="74" spans="1:6" s="45" customFormat="1">
      <c r="A74" s="97"/>
      <c r="B74" s="104"/>
      <c r="C74" s="105"/>
      <c r="D74" s="106"/>
      <c r="E74" s="107"/>
      <c r="F74" s="108"/>
    </row>
    <row r="75" spans="1:6" ht="25.5">
      <c r="A75" s="109" t="s">
        <v>94</v>
      </c>
      <c r="B75" s="110" t="s">
        <v>240</v>
      </c>
      <c r="C75" s="111" t="s">
        <v>50</v>
      </c>
      <c r="D75" s="112">
        <v>1</v>
      </c>
      <c r="E75" s="113"/>
      <c r="F75" s="114">
        <f>D75*E75</f>
        <v>0</v>
      </c>
    </row>
    <row r="76" spans="1:6" s="45" customFormat="1">
      <c r="A76" s="97"/>
      <c r="B76" s="104"/>
      <c r="C76" s="105"/>
      <c r="D76" s="106"/>
      <c r="E76" s="107"/>
      <c r="F76" s="108"/>
    </row>
    <row r="77" spans="1:6" ht="63.75">
      <c r="A77" s="109" t="s">
        <v>122</v>
      </c>
      <c r="B77" s="110" t="s">
        <v>192</v>
      </c>
      <c r="C77" s="111" t="s">
        <v>50</v>
      </c>
      <c r="D77" s="112">
        <v>1</v>
      </c>
      <c r="E77" s="113"/>
      <c r="F77" s="114">
        <f>D77*E77</f>
        <v>0</v>
      </c>
    </row>
    <row r="78" spans="1:6" s="45" customFormat="1">
      <c r="A78" s="97"/>
      <c r="B78" s="104"/>
      <c r="C78" s="105"/>
      <c r="D78" s="106"/>
      <c r="E78" s="107"/>
      <c r="F78" s="108"/>
    </row>
    <row r="79" spans="1:6" ht="76.5">
      <c r="A79" s="109" t="s">
        <v>123</v>
      </c>
      <c r="B79" s="110" t="s">
        <v>218</v>
      </c>
      <c r="C79" s="111" t="s">
        <v>50</v>
      </c>
      <c r="D79" s="112">
        <v>1</v>
      </c>
      <c r="E79" s="113"/>
      <c r="F79" s="114">
        <f>D79*E79</f>
        <v>0</v>
      </c>
    </row>
    <row r="80" spans="1:6" s="45" customFormat="1">
      <c r="A80" s="97"/>
      <c r="B80" s="104"/>
      <c r="C80" s="105"/>
      <c r="D80" s="106"/>
      <c r="E80" s="107"/>
      <c r="F80" s="108"/>
    </row>
    <row r="81" spans="1:8" s="45" customFormat="1" ht="63.75">
      <c r="A81" s="121" t="s">
        <v>124</v>
      </c>
      <c r="B81" s="104" t="s">
        <v>179</v>
      </c>
      <c r="C81" s="105"/>
      <c r="D81" s="106"/>
      <c r="E81" s="107"/>
      <c r="F81" s="108"/>
    </row>
    <row r="82" spans="1:8" s="45" customFormat="1" ht="76.5">
      <c r="A82" s="121"/>
      <c r="B82" s="104" t="s">
        <v>188</v>
      </c>
      <c r="C82" s="105"/>
      <c r="D82" s="106"/>
      <c r="E82" s="107"/>
      <c r="F82" s="108"/>
    </row>
    <row r="83" spans="1:8" s="45" customFormat="1" ht="51">
      <c r="A83" s="121"/>
      <c r="B83" s="122" t="s">
        <v>187</v>
      </c>
      <c r="C83" s="123" t="s">
        <v>50</v>
      </c>
      <c r="D83" s="124">
        <v>1</v>
      </c>
      <c r="E83" s="125"/>
      <c r="F83" s="126">
        <f t="shared" ref="F83:F91" si="0">D83*E83</f>
        <v>0</v>
      </c>
    </row>
    <row r="84" spans="1:8" s="45" customFormat="1" ht="38.25">
      <c r="A84" s="121"/>
      <c r="B84" s="122" t="s">
        <v>178</v>
      </c>
      <c r="C84" s="123" t="s">
        <v>50</v>
      </c>
      <c r="D84" s="124">
        <v>2</v>
      </c>
      <c r="E84" s="125"/>
      <c r="F84" s="126">
        <f t="shared" si="0"/>
        <v>0</v>
      </c>
    </row>
    <row r="85" spans="1:8" s="45" customFormat="1">
      <c r="A85" s="121"/>
      <c r="B85" s="122" t="s">
        <v>180</v>
      </c>
      <c r="C85" s="123" t="s">
        <v>49</v>
      </c>
      <c r="D85" s="124">
        <v>1</v>
      </c>
      <c r="E85" s="125"/>
      <c r="F85" s="126">
        <f t="shared" si="0"/>
        <v>0</v>
      </c>
    </row>
    <row r="86" spans="1:8" s="45" customFormat="1" ht="25.5">
      <c r="A86" s="121"/>
      <c r="B86" s="122" t="s">
        <v>181</v>
      </c>
      <c r="C86" s="123" t="s">
        <v>48</v>
      </c>
      <c r="D86" s="124">
        <v>1</v>
      </c>
      <c r="E86" s="125"/>
      <c r="F86" s="126">
        <f t="shared" si="0"/>
        <v>0</v>
      </c>
    </row>
    <row r="87" spans="1:8" s="45" customFormat="1" ht="25.5">
      <c r="A87" s="121"/>
      <c r="B87" s="122" t="s">
        <v>182</v>
      </c>
      <c r="C87" s="123" t="s">
        <v>49</v>
      </c>
      <c r="D87" s="124">
        <v>20</v>
      </c>
      <c r="E87" s="125"/>
      <c r="F87" s="126">
        <f t="shared" si="0"/>
        <v>0</v>
      </c>
    </row>
    <row r="88" spans="1:8" s="45" customFormat="1" ht="25.5">
      <c r="A88" s="121"/>
      <c r="B88" s="122" t="s">
        <v>183</v>
      </c>
      <c r="C88" s="123" t="s">
        <v>48</v>
      </c>
      <c r="D88" s="124">
        <v>2</v>
      </c>
      <c r="E88" s="125"/>
      <c r="F88" s="126">
        <f t="shared" si="0"/>
        <v>0</v>
      </c>
    </row>
    <row r="89" spans="1:8" s="45" customFormat="1" ht="25.5">
      <c r="A89" s="121"/>
      <c r="B89" s="122" t="s">
        <v>184</v>
      </c>
      <c r="C89" s="123" t="s">
        <v>48</v>
      </c>
      <c r="D89" s="124">
        <v>2</v>
      </c>
      <c r="E89" s="125"/>
      <c r="F89" s="126">
        <f t="shared" si="0"/>
        <v>0</v>
      </c>
    </row>
    <row r="90" spans="1:8" s="45" customFormat="1" ht="25.5">
      <c r="A90" s="121"/>
      <c r="B90" s="122" t="s">
        <v>185</v>
      </c>
      <c r="C90" s="123" t="s">
        <v>48</v>
      </c>
      <c r="D90" s="124">
        <v>2</v>
      </c>
      <c r="E90" s="125"/>
      <c r="F90" s="126">
        <f t="shared" si="0"/>
        <v>0</v>
      </c>
    </row>
    <row r="91" spans="1:8" s="45" customFormat="1">
      <c r="A91" s="121"/>
      <c r="B91" s="122" t="s">
        <v>186</v>
      </c>
      <c r="C91" s="123" t="s">
        <v>48</v>
      </c>
      <c r="D91" s="124">
        <v>14</v>
      </c>
      <c r="E91" s="125"/>
      <c r="F91" s="126">
        <f t="shared" si="0"/>
        <v>0</v>
      </c>
    </row>
    <row r="92" spans="1:8" s="45" customFormat="1">
      <c r="A92" s="97"/>
      <c r="B92" s="104"/>
      <c r="C92" s="105"/>
      <c r="D92" s="106"/>
      <c r="E92" s="107"/>
      <c r="F92" s="108"/>
    </row>
    <row r="93" spans="1:8" s="71" customFormat="1" ht="140.25">
      <c r="A93" s="230" t="s">
        <v>204</v>
      </c>
      <c r="B93" s="231" t="s">
        <v>241</v>
      </c>
      <c r="C93" s="232"/>
      <c r="D93" s="233"/>
      <c r="E93" s="234"/>
      <c r="F93" s="234"/>
      <c r="H93" s="235"/>
    </row>
    <row r="94" spans="1:8" s="71" customFormat="1" ht="25.5">
      <c r="A94" s="230"/>
      <c r="B94" s="236" t="s">
        <v>140</v>
      </c>
      <c r="C94" s="232" t="s">
        <v>49</v>
      </c>
      <c r="D94" s="233">
        <v>8</v>
      </c>
      <c r="E94" s="234"/>
      <c r="F94" s="234">
        <f>E94*D94</f>
        <v>0</v>
      </c>
    </row>
    <row r="95" spans="1:8" s="56" customFormat="1">
      <c r="A95" s="100"/>
      <c r="B95" s="103"/>
      <c r="C95" s="91"/>
      <c r="D95" s="101"/>
      <c r="E95" s="102"/>
      <c r="F95" s="102"/>
    </row>
    <row r="96" spans="1:8" s="45" customFormat="1" ht="38.25">
      <c r="A96" s="127" t="s">
        <v>205</v>
      </c>
      <c r="B96" s="110" t="s">
        <v>151</v>
      </c>
      <c r="C96" s="29" t="s">
        <v>50</v>
      </c>
      <c r="D96" s="30">
        <v>1</v>
      </c>
      <c r="E96" s="128"/>
      <c r="F96" s="129">
        <f>E96*D96</f>
        <v>0</v>
      </c>
    </row>
    <row r="97" spans="1:6" s="45" customFormat="1">
      <c r="A97" s="97"/>
      <c r="B97" s="104"/>
      <c r="C97" s="105"/>
      <c r="D97" s="106"/>
      <c r="E97" s="107"/>
      <c r="F97" s="108"/>
    </row>
    <row r="98" spans="1:6" s="45" customFormat="1" ht="51">
      <c r="A98" s="127" t="s">
        <v>206</v>
      </c>
      <c r="B98" s="110" t="s">
        <v>242</v>
      </c>
      <c r="C98" s="29" t="s">
        <v>50</v>
      </c>
      <c r="D98" s="30">
        <v>1</v>
      </c>
      <c r="E98" s="128"/>
      <c r="F98" s="129">
        <f>E98*D98</f>
        <v>0</v>
      </c>
    </row>
    <row r="99" spans="1:6" s="45" customFormat="1">
      <c r="A99" s="97"/>
      <c r="B99" s="104"/>
      <c r="C99" s="105"/>
      <c r="D99" s="106"/>
      <c r="E99" s="107"/>
      <c r="F99" s="108"/>
    </row>
    <row r="100" spans="1:6" s="45" customFormat="1" ht="38.25">
      <c r="A100" s="127" t="s">
        <v>207</v>
      </c>
      <c r="B100" s="110" t="s">
        <v>243</v>
      </c>
      <c r="C100" s="29" t="s">
        <v>50</v>
      </c>
      <c r="D100" s="30">
        <v>1</v>
      </c>
      <c r="E100" s="128"/>
      <c r="F100" s="129">
        <f>E100*D100</f>
        <v>0</v>
      </c>
    </row>
    <row r="101" spans="1:6" s="45" customFormat="1">
      <c r="A101" s="97"/>
      <c r="B101" s="104"/>
      <c r="C101" s="105"/>
      <c r="D101" s="106"/>
      <c r="E101" s="107"/>
      <c r="F101" s="108"/>
    </row>
    <row r="102" spans="1:6" s="45" customFormat="1" ht="89.25">
      <c r="A102" s="127" t="s">
        <v>208</v>
      </c>
      <c r="B102" s="110" t="s">
        <v>247</v>
      </c>
      <c r="C102" s="29" t="s">
        <v>50</v>
      </c>
      <c r="D102" s="30">
        <v>1</v>
      </c>
      <c r="E102" s="128"/>
      <c r="F102" s="129">
        <f>E102*D102</f>
        <v>0</v>
      </c>
    </row>
    <row r="103" spans="1:6" s="45" customFormat="1">
      <c r="A103" s="97"/>
      <c r="B103" s="104"/>
      <c r="C103" s="105"/>
      <c r="D103" s="106"/>
      <c r="E103" s="107"/>
      <c r="F103" s="108"/>
    </row>
    <row r="104" spans="1:6" s="45" customFormat="1" ht="38.25">
      <c r="A104" s="127" t="s">
        <v>209</v>
      </c>
      <c r="B104" s="110" t="s">
        <v>168</v>
      </c>
      <c r="C104" s="29" t="s">
        <v>50</v>
      </c>
      <c r="D104" s="30">
        <v>1</v>
      </c>
      <c r="E104" s="128"/>
      <c r="F104" s="129">
        <f>E104*D104</f>
        <v>0</v>
      </c>
    </row>
    <row r="105" spans="1:6" s="45" customFormat="1">
      <c r="A105" s="97"/>
      <c r="B105" s="104"/>
      <c r="C105" s="105"/>
      <c r="D105" s="106"/>
      <c r="E105" s="107"/>
      <c r="F105" s="108"/>
    </row>
    <row r="106" spans="1:6" s="45" customFormat="1" ht="51">
      <c r="A106" s="127" t="s">
        <v>210</v>
      </c>
      <c r="B106" s="110" t="s">
        <v>169</v>
      </c>
      <c r="C106" s="29" t="s">
        <v>50</v>
      </c>
      <c r="D106" s="30">
        <v>1</v>
      </c>
      <c r="E106" s="128"/>
      <c r="F106" s="129">
        <f>E106*D106</f>
        <v>0</v>
      </c>
    </row>
    <row r="107" spans="1:6" s="45" customFormat="1">
      <c r="A107" s="97"/>
      <c r="B107" s="104"/>
      <c r="C107" s="105"/>
      <c r="D107" s="106"/>
      <c r="E107" s="107"/>
      <c r="F107" s="108"/>
    </row>
    <row r="108" spans="1:6" s="45" customFormat="1" ht="51">
      <c r="A108" s="127" t="s">
        <v>95</v>
      </c>
      <c r="B108" s="110" t="s">
        <v>249</v>
      </c>
      <c r="C108" s="29" t="s">
        <v>50</v>
      </c>
      <c r="D108" s="30">
        <v>1</v>
      </c>
      <c r="E108" s="128"/>
      <c r="F108" s="129">
        <f>E108*D108</f>
        <v>0</v>
      </c>
    </row>
    <row r="109" spans="1:6" s="45" customFormat="1">
      <c r="A109" s="97"/>
      <c r="B109" s="104"/>
      <c r="C109" s="105"/>
      <c r="D109" s="106"/>
      <c r="E109" s="107"/>
      <c r="F109" s="108"/>
    </row>
    <row r="110" spans="1:6" s="45" customFormat="1" ht="51">
      <c r="A110" s="127" t="s">
        <v>211</v>
      </c>
      <c r="B110" s="110" t="s">
        <v>250</v>
      </c>
      <c r="C110" s="29" t="s">
        <v>50</v>
      </c>
      <c r="D110" s="30">
        <v>1</v>
      </c>
      <c r="E110" s="128"/>
      <c r="F110" s="129">
        <f>E110*D110</f>
        <v>0</v>
      </c>
    </row>
    <row r="111" spans="1:6" s="45" customFormat="1">
      <c r="A111" s="97"/>
      <c r="B111" s="104"/>
      <c r="C111" s="105"/>
      <c r="D111" s="106"/>
      <c r="E111" s="107"/>
      <c r="F111" s="108"/>
    </row>
    <row r="112" spans="1:6" s="45" customFormat="1" ht="38.25">
      <c r="A112" s="127" t="s">
        <v>212</v>
      </c>
      <c r="B112" s="110" t="s">
        <v>230</v>
      </c>
      <c r="C112" s="29" t="s">
        <v>50</v>
      </c>
      <c r="D112" s="30">
        <v>2</v>
      </c>
      <c r="E112" s="128"/>
      <c r="F112" s="129">
        <f>E112*D112</f>
        <v>0</v>
      </c>
    </row>
    <row r="113" spans="1:256" s="45" customFormat="1">
      <c r="A113" s="97"/>
      <c r="B113" s="104"/>
      <c r="C113" s="105"/>
      <c r="D113" s="106"/>
      <c r="E113" s="107"/>
      <c r="F113" s="108"/>
    </row>
    <row r="114" spans="1:256" s="45" customFormat="1" ht="38.25">
      <c r="A114" s="127" t="s">
        <v>213</v>
      </c>
      <c r="B114" s="110" t="s">
        <v>166</v>
      </c>
      <c r="C114" s="29" t="s">
        <v>50</v>
      </c>
      <c r="D114" s="30">
        <v>1</v>
      </c>
      <c r="E114" s="128"/>
      <c r="F114" s="129">
        <f>E114*D114</f>
        <v>0</v>
      </c>
    </row>
    <row r="115" spans="1:256" s="45" customFormat="1">
      <c r="A115" s="97"/>
      <c r="B115" s="104"/>
      <c r="C115" s="105"/>
      <c r="D115" s="106"/>
      <c r="E115" s="107"/>
      <c r="F115" s="108"/>
    </row>
    <row r="116" spans="1:256" s="45" customFormat="1" ht="51">
      <c r="A116" s="127" t="s">
        <v>214</v>
      </c>
      <c r="B116" s="110" t="s">
        <v>152</v>
      </c>
      <c r="C116" s="29" t="s">
        <v>50</v>
      </c>
      <c r="D116" s="30">
        <v>1</v>
      </c>
      <c r="E116" s="128"/>
      <c r="F116" s="129">
        <f>E116*D116</f>
        <v>0</v>
      </c>
    </row>
    <row r="117" spans="1:256" s="45" customFormat="1">
      <c r="A117" s="97"/>
      <c r="B117" s="104"/>
      <c r="C117" s="105"/>
      <c r="D117" s="106"/>
      <c r="E117" s="107"/>
      <c r="F117" s="108"/>
    </row>
    <row r="118" spans="1:256" s="45" customFormat="1" ht="38.25">
      <c r="A118" s="127" t="s">
        <v>215</v>
      </c>
      <c r="B118" s="110" t="s">
        <v>153</v>
      </c>
      <c r="C118" s="29" t="s">
        <v>50</v>
      </c>
      <c r="D118" s="30">
        <v>1</v>
      </c>
      <c r="E118" s="128"/>
      <c r="F118" s="129">
        <f>E118*D118</f>
        <v>0</v>
      </c>
    </row>
    <row r="119" spans="1:256" s="45" customFormat="1">
      <c r="A119" s="97"/>
      <c r="B119" s="104"/>
      <c r="C119" s="105"/>
      <c r="D119" s="106"/>
      <c r="E119" s="107"/>
      <c r="F119" s="108"/>
    </row>
    <row r="120" spans="1:256" ht="38.25">
      <c r="A120" s="109" t="s">
        <v>216</v>
      </c>
      <c r="B120" s="110" t="s">
        <v>154</v>
      </c>
      <c r="C120" s="130"/>
      <c r="D120" s="131"/>
      <c r="E120" s="132"/>
      <c r="F120" s="133"/>
    </row>
    <row r="121" spans="1:256">
      <c r="A121" s="109"/>
      <c r="B121" s="134" t="s">
        <v>155</v>
      </c>
      <c r="C121" s="111" t="s">
        <v>48</v>
      </c>
      <c r="D121" s="112">
        <v>3</v>
      </c>
      <c r="E121" s="132"/>
      <c r="F121" s="133">
        <f>D121*E121</f>
        <v>0</v>
      </c>
    </row>
    <row r="122" spans="1:256">
      <c r="A122" s="109"/>
      <c r="B122" s="134" t="s">
        <v>160</v>
      </c>
      <c r="C122" s="111" t="s">
        <v>48</v>
      </c>
      <c r="D122" s="112">
        <v>6</v>
      </c>
      <c r="E122" s="132"/>
      <c r="F122" s="133">
        <f>D122*E122</f>
        <v>0</v>
      </c>
    </row>
    <row r="123" spans="1:256">
      <c r="A123" s="109"/>
      <c r="B123" s="134" t="s">
        <v>156</v>
      </c>
      <c r="C123" s="111" t="s">
        <v>48</v>
      </c>
      <c r="D123" s="112">
        <v>1</v>
      </c>
      <c r="E123" s="132"/>
      <c r="F123" s="133">
        <f>D123*E123</f>
        <v>0</v>
      </c>
    </row>
    <row r="124" spans="1:256">
      <c r="A124" s="97"/>
      <c r="B124" s="104"/>
      <c r="C124" s="105"/>
      <c r="D124" s="106"/>
      <c r="E124" s="107"/>
      <c r="F124" s="108"/>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c r="FF124" s="45"/>
      <c r="FG124" s="45"/>
      <c r="FH124" s="45"/>
      <c r="FI124" s="45"/>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c r="GM124" s="45"/>
      <c r="GN124" s="45"/>
      <c r="GO124" s="45"/>
      <c r="GP124" s="45"/>
      <c r="GQ124" s="45"/>
      <c r="GR124" s="45"/>
      <c r="GS124" s="45"/>
      <c r="GT124" s="45"/>
      <c r="GU124" s="45"/>
      <c r="GV124" s="45"/>
      <c r="GW124" s="45"/>
      <c r="GX124" s="45"/>
      <c r="GY124" s="45"/>
      <c r="GZ124" s="45"/>
      <c r="HA124" s="45"/>
      <c r="HB124" s="45"/>
      <c r="HC124" s="45"/>
      <c r="HD124" s="45"/>
      <c r="HE124" s="45"/>
      <c r="HF124" s="45"/>
      <c r="HG124" s="45"/>
      <c r="HH124" s="45"/>
      <c r="HI124" s="45"/>
      <c r="HJ124" s="45"/>
      <c r="HK124" s="45"/>
      <c r="HL124" s="45"/>
      <c r="HM124" s="45"/>
      <c r="HN124" s="45"/>
      <c r="HO124" s="45"/>
      <c r="HP124" s="45"/>
      <c r="HQ124" s="45"/>
      <c r="HR124" s="45"/>
      <c r="HS124" s="45"/>
      <c r="HT124" s="45"/>
      <c r="HU124" s="45"/>
      <c r="HV124" s="45"/>
      <c r="HW124" s="45"/>
      <c r="HX124" s="45"/>
      <c r="HY124" s="45"/>
      <c r="HZ124" s="45"/>
      <c r="IA124" s="45"/>
      <c r="IB124" s="45"/>
      <c r="IC124" s="45"/>
      <c r="ID124" s="45"/>
      <c r="IE124" s="45"/>
      <c r="IF124" s="45"/>
      <c r="IG124" s="45"/>
      <c r="IH124" s="45"/>
      <c r="II124" s="45"/>
      <c r="IJ124" s="45"/>
      <c r="IK124" s="45"/>
      <c r="IL124" s="45"/>
      <c r="IM124" s="45"/>
      <c r="IN124" s="45"/>
      <c r="IO124" s="45"/>
      <c r="IP124" s="45"/>
      <c r="IQ124" s="45"/>
      <c r="IR124" s="45"/>
      <c r="IS124" s="45"/>
      <c r="IT124" s="45"/>
      <c r="IU124" s="45"/>
      <c r="IV124" s="45"/>
    </row>
    <row r="125" spans="1:256" s="140" customFormat="1" ht="111" customHeight="1">
      <c r="A125" s="135" t="s">
        <v>217</v>
      </c>
      <c r="B125" s="136" t="s">
        <v>119</v>
      </c>
      <c r="C125" s="137"/>
      <c r="D125" s="138"/>
      <c r="E125" s="139"/>
    </row>
    <row r="126" spans="1:256" s="140" customFormat="1">
      <c r="A126" s="135"/>
      <c r="B126" s="136" t="s">
        <v>163</v>
      </c>
      <c r="C126" s="141" t="s">
        <v>49</v>
      </c>
      <c r="D126" s="142">
        <v>16</v>
      </c>
      <c r="E126" s="143"/>
      <c r="F126" s="139">
        <f t="shared" ref="F126" si="1">D126*E126</f>
        <v>0</v>
      </c>
    </row>
    <row r="127" spans="1:256" s="140" customFormat="1">
      <c r="A127" s="135"/>
      <c r="B127" s="136" t="s">
        <v>118</v>
      </c>
      <c r="C127" s="141" t="s">
        <v>49</v>
      </c>
      <c r="D127" s="142">
        <v>3</v>
      </c>
      <c r="E127" s="143"/>
      <c r="F127" s="139">
        <f t="shared" ref="F127:F130" si="2">D127*E127</f>
        <v>0</v>
      </c>
    </row>
    <row r="128" spans="1:256" s="140" customFormat="1">
      <c r="A128" s="135"/>
      <c r="B128" s="136" t="s">
        <v>165</v>
      </c>
      <c r="C128" s="141" t="s">
        <v>49</v>
      </c>
      <c r="D128" s="142">
        <v>1</v>
      </c>
      <c r="E128" s="143"/>
      <c r="F128" s="139">
        <f t="shared" si="2"/>
        <v>0</v>
      </c>
    </row>
    <row r="129" spans="1:8" s="140" customFormat="1">
      <c r="A129" s="135"/>
      <c r="B129" s="136" t="s">
        <v>88</v>
      </c>
      <c r="C129" s="141" t="s">
        <v>49</v>
      </c>
      <c r="D129" s="142">
        <v>2</v>
      </c>
      <c r="E129" s="143"/>
      <c r="F129" s="139">
        <f t="shared" ref="F129" si="3">D129*E129</f>
        <v>0</v>
      </c>
    </row>
    <row r="130" spans="1:8" s="140" customFormat="1">
      <c r="A130" s="135"/>
      <c r="B130" s="136" t="s">
        <v>80</v>
      </c>
      <c r="C130" s="141" t="s">
        <v>49</v>
      </c>
      <c r="D130" s="142">
        <v>2</v>
      </c>
      <c r="E130" s="143"/>
      <c r="F130" s="139">
        <f t="shared" si="2"/>
        <v>0</v>
      </c>
    </row>
    <row r="131" spans="1:8" s="140" customFormat="1">
      <c r="A131" s="135"/>
      <c r="B131" s="136"/>
      <c r="C131" s="141"/>
      <c r="D131" s="142"/>
      <c r="E131" s="139"/>
      <c r="G131" s="144"/>
      <c r="H131" s="145"/>
    </row>
    <row r="132" spans="1:8" s="140" customFormat="1" ht="76.5">
      <c r="A132" s="146" t="s">
        <v>96</v>
      </c>
      <c r="B132" s="147" t="s">
        <v>117</v>
      </c>
      <c r="C132" s="141" t="s">
        <v>115</v>
      </c>
      <c r="D132" s="142">
        <v>3.5</v>
      </c>
      <c r="E132" s="139"/>
      <c r="F132" s="139">
        <f>D132*E132</f>
        <v>0</v>
      </c>
    </row>
    <row r="133" spans="1:8" s="140" customFormat="1">
      <c r="A133" s="146"/>
      <c r="B133" s="147"/>
      <c r="C133" s="141"/>
      <c r="D133" s="142"/>
      <c r="E133" s="139"/>
    </row>
    <row r="134" spans="1:8" s="140" customFormat="1" ht="51">
      <c r="A134" s="135" t="s">
        <v>97</v>
      </c>
      <c r="B134" s="152" t="s">
        <v>164</v>
      </c>
      <c r="C134" s="141"/>
      <c r="D134" s="142"/>
      <c r="E134" s="143"/>
      <c r="F134" s="139">
        <f>D134*E134</f>
        <v>0</v>
      </c>
    </row>
    <row r="135" spans="1:8" s="140" customFormat="1">
      <c r="A135" s="135"/>
      <c r="B135" s="136" t="s">
        <v>163</v>
      </c>
      <c r="C135" s="141" t="s">
        <v>49</v>
      </c>
      <c r="D135" s="142">
        <v>16</v>
      </c>
      <c r="E135" s="143"/>
      <c r="F135" s="139">
        <f t="shared" ref="F135:F139" si="4">D135*E135</f>
        <v>0</v>
      </c>
    </row>
    <row r="136" spans="1:8" s="140" customFormat="1">
      <c r="A136" s="135"/>
      <c r="B136" s="136" t="s">
        <v>118</v>
      </c>
      <c r="C136" s="141" t="s">
        <v>49</v>
      </c>
      <c r="D136" s="142">
        <v>3</v>
      </c>
      <c r="E136" s="143"/>
      <c r="F136" s="139">
        <f t="shared" si="4"/>
        <v>0</v>
      </c>
    </row>
    <row r="137" spans="1:8" s="140" customFormat="1">
      <c r="A137" s="135"/>
      <c r="B137" s="136" t="s">
        <v>165</v>
      </c>
      <c r="C137" s="141" t="s">
        <v>49</v>
      </c>
      <c r="D137" s="142">
        <v>1</v>
      </c>
      <c r="E137" s="143"/>
      <c r="F137" s="139">
        <f t="shared" si="4"/>
        <v>0</v>
      </c>
    </row>
    <row r="138" spans="1:8" s="140" customFormat="1">
      <c r="A138" s="135"/>
      <c r="B138" s="136" t="s">
        <v>88</v>
      </c>
      <c r="C138" s="141" t="s">
        <v>49</v>
      </c>
      <c r="D138" s="142">
        <v>2</v>
      </c>
      <c r="E138" s="143"/>
      <c r="F138" s="139">
        <f t="shared" si="4"/>
        <v>0</v>
      </c>
    </row>
    <row r="139" spans="1:8" s="140" customFormat="1">
      <c r="A139" s="135"/>
      <c r="B139" s="136" t="s">
        <v>80</v>
      </c>
      <c r="C139" s="141" t="s">
        <v>49</v>
      </c>
      <c r="D139" s="142">
        <v>2</v>
      </c>
      <c r="E139" s="143"/>
      <c r="F139" s="139">
        <f t="shared" si="4"/>
        <v>0</v>
      </c>
    </row>
    <row r="140" spans="1:8">
      <c r="A140" s="27" t="str">
        <f>IF(B140&gt;0,MAX(#REF!)+1,"")</f>
        <v/>
      </c>
      <c r="B140" s="148"/>
      <c r="C140" s="117"/>
      <c r="D140" s="149"/>
      <c r="E140" s="128"/>
      <c r="F140" s="128"/>
    </row>
    <row r="141" spans="1:8" ht="76.5">
      <c r="A141" s="237" t="s">
        <v>219</v>
      </c>
      <c r="B141" s="238" t="s">
        <v>193</v>
      </c>
      <c r="C141" s="111" t="s">
        <v>48</v>
      </c>
      <c r="D141" s="112">
        <v>4</v>
      </c>
      <c r="E141" s="132"/>
      <c r="F141" s="133">
        <f>D141*E141</f>
        <v>0</v>
      </c>
    </row>
    <row r="142" spans="1:8">
      <c r="A142" s="109"/>
      <c r="B142" s="134"/>
      <c r="D142" s="112"/>
      <c r="E142" s="132"/>
      <c r="F142" s="133"/>
    </row>
    <row r="143" spans="1:8" ht="38.25">
      <c r="A143" s="109" t="s">
        <v>98</v>
      </c>
      <c r="B143" s="134" t="s">
        <v>194</v>
      </c>
      <c r="C143" s="111" t="s">
        <v>48</v>
      </c>
      <c r="D143" s="112">
        <v>4</v>
      </c>
      <c r="E143" s="132"/>
      <c r="F143" s="133">
        <f>D143*E143</f>
        <v>0</v>
      </c>
    </row>
    <row r="144" spans="1:8" ht="15">
      <c r="A144" s="109"/>
      <c r="B144" s="110"/>
      <c r="C144" s="130"/>
      <c r="D144" s="131"/>
      <c r="E144" s="132"/>
      <c r="F144" s="133"/>
    </row>
    <row r="145" spans="1:6" ht="51">
      <c r="A145" s="109" t="s">
        <v>220</v>
      </c>
      <c r="B145" s="110" t="s">
        <v>195</v>
      </c>
      <c r="C145" s="111" t="s">
        <v>48</v>
      </c>
      <c r="D145" s="112">
        <v>4</v>
      </c>
      <c r="E145" s="132"/>
      <c r="F145" s="133">
        <f>D145*E145</f>
        <v>0</v>
      </c>
    </row>
    <row r="146" spans="1:6" ht="15">
      <c r="A146" s="109"/>
      <c r="B146" s="110"/>
      <c r="C146" s="130"/>
      <c r="D146" s="131"/>
      <c r="E146" s="132"/>
      <c r="F146" s="133"/>
    </row>
    <row r="147" spans="1:6" ht="114.75">
      <c r="A147" s="109" t="s">
        <v>99</v>
      </c>
      <c r="B147" s="110" t="s">
        <v>196</v>
      </c>
      <c r="C147" s="111" t="s">
        <v>48</v>
      </c>
      <c r="D147" s="112">
        <v>1</v>
      </c>
      <c r="E147" s="132"/>
      <c r="F147" s="133">
        <f>D147*E147</f>
        <v>0</v>
      </c>
    </row>
    <row r="148" spans="1:6" ht="15">
      <c r="A148" s="109"/>
      <c r="B148" s="110"/>
      <c r="C148" s="130"/>
      <c r="D148" s="131"/>
      <c r="E148" s="132"/>
      <c r="F148" s="133"/>
    </row>
    <row r="149" spans="1:6" ht="51">
      <c r="A149" s="239" t="s">
        <v>100</v>
      </c>
      <c r="B149" s="240" t="s">
        <v>197</v>
      </c>
      <c r="C149" s="241"/>
      <c r="D149" s="242"/>
      <c r="E149" s="243"/>
      <c r="F149" s="243"/>
    </row>
    <row r="150" spans="1:6" ht="39.75" customHeight="1">
      <c r="A150" s="239"/>
      <c r="B150" s="240" t="s">
        <v>161</v>
      </c>
      <c r="C150" s="241" t="s">
        <v>50</v>
      </c>
      <c r="D150" s="242">
        <v>1</v>
      </c>
      <c r="E150" s="243"/>
      <c r="F150" s="243">
        <f>D150*E150</f>
        <v>0</v>
      </c>
    </row>
    <row r="151" spans="1:6">
      <c r="A151" s="239"/>
      <c r="B151" s="240" t="s">
        <v>107</v>
      </c>
      <c r="C151" s="241"/>
      <c r="D151" s="242"/>
      <c r="E151" s="243"/>
      <c r="F151" s="243"/>
    </row>
    <row r="152" spans="1:6" ht="25.5">
      <c r="A152" s="239"/>
      <c r="B152" s="240" t="s">
        <v>108</v>
      </c>
      <c r="C152" s="241"/>
      <c r="D152" s="242"/>
      <c r="E152" s="243"/>
      <c r="F152" s="243"/>
    </row>
    <row r="153" spans="1:6" ht="25.5">
      <c r="A153" s="239"/>
      <c r="B153" s="240" t="s">
        <v>109</v>
      </c>
      <c r="C153" s="241"/>
      <c r="D153" s="242"/>
      <c r="E153" s="243"/>
      <c r="F153" s="243"/>
    </row>
    <row r="154" spans="1:6" ht="25.5">
      <c r="A154" s="239"/>
      <c r="B154" s="240" t="s">
        <v>246</v>
      </c>
      <c r="C154" s="241"/>
      <c r="D154" s="242"/>
      <c r="E154" s="243"/>
      <c r="F154" s="243"/>
    </row>
    <row r="155" spans="1:6" ht="38.25">
      <c r="A155" s="239"/>
      <c r="B155" s="240" t="s">
        <v>110</v>
      </c>
      <c r="C155" s="241"/>
      <c r="D155" s="242"/>
      <c r="E155" s="243"/>
      <c r="F155" s="243"/>
    </row>
    <row r="156" spans="1:6" ht="25.5">
      <c r="A156" s="239"/>
      <c r="B156" s="240" t="s">
        <v>111</v>
      </c>
      <c r="C156" s="241"/>
      <c r="D156" s="242"/>
      <c r="E156" s="243"/>
      <c r="F156" s="243"/>
    </row>
    <row r="157" spans="1:6">
      <c r="A157" s="239"/>
      <c r="B157" s="240" t="s">
        <v>112</v>
      </c>
      <c r="C157" s="241"/>
      <c r="D157" s="242"/>
      <c r="E157" s="243"/>
      <c r="F157" s="243"/>
    </row>
    <row r="158" spans="1:6" ht="25.5">
      <c r="A158" s="239"/>
      <c r="B158" s="240" t="s">
        <v>113</v>
      </c>
      <c r="C158" s="241"/>
      <c r="D158" s="242"/>
      <c r="E158" s="243"/>
      <c r="F158" s="243"/>
    </row>
    <row r="159" spans="1:6" ht="39" customHeight="1">
      <c r="A159" s="239"/>
      <c r="B159" s="240" t="s">
        <v>114</v>
      </c>
      <c r="C159" s="241"/>
      <c r="D159" s="242"/>
      <c r="E159" s="243"/>
      <c r="F159" s="243"/>
    </row>
    <row r="160" spans="1:6">
      <c r="A160" s="239"/>
      <c r="B160" s="240"/>
      <c r="C160" s="241"/>
      <c r="D160" s="242"/>
      <c r="E160" s="243"/>
      <c r="F160" s="243"/>
    </row>
    <row r="161" spans="1:6" s="140" customFormat="1" ht="63.75">
      <c r="A161" s="135" t="s">
        <v>125</v>
      </c>
      <c r="B161" s="134" t="s">
        <v>175</v>
      </c>
      <c r="C161" s="141"/>
      <c r="D161" s="142"/>
      <c r="E161" s="151"/>
    </row>
    <row r="162" spans="1:6" s="140" customFormat="1" ht="25.5">
      <c r="A162" s="135"/>
      <c r="B162" s="136" t="s">
        <v>245</v>
      </c>
      <c r="C162" s="141" t="s">
        <v>48</v>
      </c>
      <c r="D162" s="142">
        <v>1</v>
      </c>
      <c r="E162" s="143"/>
      <c r="F162" s="139">
        <f>D162*E162</f>
        <v>0</v>
      </c>
    </row>
    <row r="163" spans="1:6" s="244" customFormat="1">
      <c r="A163" s="135"/>
      <c r="B163" s="136"/>
      <c r="C163" s="141"/>
      <c r="D163" s="138"/>
      <c r="E163" s="151"/>
      <c r="F163" s="137"/>
    </row>
    <row r="164" spans="1:6" s="140" customFormat="1" ht="63.75">
      <c r="A164" s="135" t="s">
        <v>221</v>
      </c>
      <c r="B164" s="136" t="s">
        <v>198</v>
      </c>
      <c r="C164" s="141" t="s">
        <v>162</v>
      </c>
      <c r="D164" s="142">
        <v>1</v>
      </c>
      <c r="E164" s="143"/>
      <c r="F164" s="139">
        <f>D164*E164</f>
        <v>0</v>
      </c>
    </row>
    <row r="165" spans="1:6" s="244" customFormat="1">
      <c r="A165" s="135"/>
      <c r="B165" s="136"/>
      <c r="C165" s="141"/>
      <c r="D165" s="138"/>
      <c r="E165" s="151"/>
      <c r="F165" s="137"/>
    </row>
    <row r="166" spans="1:6" ht="261" customHeight="1">
      <c r="A166" s="109" t="s">
        <v>222</v>
      </c>
      <c r="B166" s="245" t="s">
        <v>176</v>
      </c>
      <c r="D166" s="215"/>
      <c r="E166" s="246"/>
      <c r="F166" s="246"/>
    </row>
    <row r="167" spans="1:6" ht="51">
      <c r="A167" s="109"/>
      <c r="B167" s="245" t="s">
        <v>177</v>
      </c>
      <c r="D167" s="215"/>
      <c r="E167" s="246"/>
      <c r="F167" s="246"/>
    </row>
    <row r="168" spans="1:6" ht="114.75">
      <c r="A168" s="247"/>
      <c r="B168" s="248" t="s">
        <v>244</v>
      </c>
      <c r="C168" s="111" t="s">
        <v>48</v>
      </c>
      <c r="D168" s="215">
        <v>1</v>
      </c>
      <c r="E168" s="143"/>
      <c r="F168" s="139">
        <f>D168*E168</f>
        <v>0</v>
      </c>
    </row>
    <row r="169" spans="1:6" s="244" customFormat="1">
      <c r="A169" s="135"/>
      <c r="B169" s="136"/>
      <c r="C169" s="141"/>
      <c r="D169" s="138"/>
      <c r="E169" s="151"/>
      <c r="F169" s="137"/>
    </row>
    <row r="170" spans="1:6" s="140" customFormat="1" ht="51">
      <c r="A170" s="135" t="s">
        <v>101</v>
      </c>
      <c r="B170" s="136" t="s">
        <v>199</v>
      </c>
      <c r="C170" s="141" t="s">
        <v>162</v>
      </c>
      <c r="D170" s="142">
        <v>1</v>
      </c>
      <c r="E170" s="143"/>
      <c r="F170" s="139">
        <f>D170*E170</f>
        <v>0</v>
      </c>
    </row>
    <row r="171" spans="1:6" s="244" customFormat="1">
      <c r="A171" s="135"/>
      <c r="B171" s="136"/>
      <c r="C171" s="141"/>
      <c r="D171" s="138"/>
      <c r="E171" s="151"/>
      <c r="F171" s="137"/>
    </row>
    <row r="172" spans="1:6" s="140" customFormat="1" ht="51">
      <c r="A172" s="135" t="s">
        <v>223</v>
      </c>
      <c r="B172" s="136" t="s">
        <v>200</v>
      </c>
      <c r="C172" s="141" t="s">
        <v>162</v>
      </c>
      <c r="D172" s="142">
        <v>1</v>
      </c>
      <c r="E172" s="143"/>
      <c r="F172" s="139">
        <f>D172*E172</f>
        <v>0</v>
      </c>
    </row>
    <row r="173" spans="1:6" s="244" customFormat="1">
      <c r="A173" s="135"/>
      <c r="B173" s="136"/>
      <c r="C173" s="141"/>
      <c r="D173" s="138"/>
      <c r="E173" s="151"/>
      <c r="F173" s="137"/>
    </row>
    <row r="174" spans="1:6" s="140" customFormat="1" ht="25.5">
      <c r="A174" s="135" t="s">
        <v>224</v>
      </c>
      <c r="B174" s="150" t="s">
        <v>116</v>
      </c>
      <c r="C174" s="137" t="s">
        <v>50</v>
      </c>
      <c r="D174" s="138">
        <v>1</v>
      </c>
      <c r="E174" s="151"/>
      <c r="F174" s="139">
        <f>D174*E174</f>
        <v>0</v>
      </c>
    </row>
    <row r="175" spans="1:6" s="140" customFormat="1" ht="14.25">
      <c r="A175" s="135"/>
      <c r="B175" s="152"/>
      <c r="C175" s="141"/>
      <c r="D175" s="142"/>
      <c r="E175" s="139"/>
      <c r="F175" s="153"/>
    </row>
    <row r="176" spans="1:6" s="140" customFormat="1" ht="76.5">
      <c r="A176" s="135" t="s">
        <v>225</v>
      </c>
      <c r="B176" s="150" t="s">
        <v>234</v>
      </c>
      <c r="C176" s="137" t="s">
        <v>50</v>
      </c>
      <c r="D176" s="138">
        <v>1</v>
      </c>
      <c r="E176" s="151"/>
      <c r="F176" s="139">
        <f>D176*E176</f>
        <v>0</v>
      </c>
    </row>
    <row r="177" spans="1:256" s="140" customFormat="1" ht="14.25">
      <c r="A177" s="135"/>
      <c r="B177" s="152"/>
      <c r="C177" s="141"/>
      <c r="D177" s="142"/>
      <c r="E177" s="139"/>
      <c r="F177" s="153"/>
    </row>
    <row r="178" spans="1:256" ht="261" customHeight="1">
      <c r="A178" s="249" t="s">
        <v>126</v>
      </c>
      <c r="B178" s="250" t="s">
        <v>87</v>
      </c>
      <c r="C178" s="251"/>
      <c r="D178" s="252"/>
      <c r="E178" s="253"/>
      <c r="F178" s="254"/>
    </row>
    <row r="179" spans="1:256">
      <c r="A179" s="249"/>
      <c r="B179" s="250" t="s">
        <v>71</v>
      </c>
      <c r="C179" s="117"/>
      <c r="D179" s="30"/>
      <c r="E179" s="253"/>
      <c r="F179" s="254"/>
    </row>
    <row r="180" spans="1:256" s="255" customFormat="1">
      <c r="A180" s="249"/>
      <c r="B180" s="250" t="s">
        <v>72</v>
      </c>
      <c r="C180" s="117"/>
      <c r="D180" s="30"/>
      <c r="E180" s="253"/>
      <c r="F180" s="254"/>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c r="FP180" s="21"/>
      <c r="FQ180" s="21"/>
      <c r="FR180" s="21"/>
      <c r="FS180" s="21"/>
      <c r="FT180" s="21"/>
      <c r="FU180" s="21"/>
      <c r="FV180" s="21"/>
      <c r="FW180" s="21"/>
      <c r="FX180" s="21"/>
      <c r="FY180" s="21"/>
      <c r="FZ180" s="21"/>
      <c r="GA180" s="21"/>
      <c r="GB180" s="21"/>
      <c r="GC180" s="21"/>
      <c r="GD180" s="21"/>
      <c r="GE180" s="21"/>
      <c r="GF180" s="21"/>
      <c r="GG180" s="21"/>
      <c r="GH180" s="21"/>
      <c r="GI180" s="21"/>
      <c r="GJ180" s="21"/>
      <c r="GK180" s="21"/>
      <c r="GL180" s="21"/>
      <c r="GM180" s="21"/>
      <c r="GN180" s="21"/>
      <c r="GO180" s="21"/>
      <c r="GP180" s="21"/>
      <c r="GQ180" s="21"/>
      <c r="GR180" s="21"/>
      <c r="GS180" s="21"/>
      <c r="GT180" s="21"/>
      <c r="GU180" s="21"/>
      <c r="GV180" s="21"/>
      <c r="GW180" s="21"/>
      <c r="GX180" s="21"/>
      <c r="GY180" s="21"/>
      <c r="GZ180" s="21"/>
      <c r="HA180" s="21"/>
      <c r="HB180" s="21"/>
      <c r="HC180" s="21"/>
      <c r="HD180" s="21"/>
      <c r="HE180" s="21"/>
      <c r="HF180" s="21"/>
      <c r="HG180" s="21"/>
      <c r="HH180" s="21"/>
      <c r="HI180" s="21"/>
      <c r="HJ180" s="21"/>
      <c r="HK180" s="21"/>
      <c r="HL180" s="21"/>
      <c r="HM180" s="21"/>
      <c r="HN180" s="21"/>
      <c r="HO180" s="21"/>
      <c r="HP180" s="21"/>
      <c r="HQ180" s="21"/>
      <c r="HR180" s="21"/>
      <c r="HS180" s="21"/>
      <c r="HT180" s="21"/>
      <c r="HU180" s="21"/>
      <c r="HV180" s="21"/>
      <c r="HW180" s="21"/>
      <c r="HX180" s="21"/>
      <c r="HY180" s="21"/>
      <c r="HZ180" s="21"/>
      <c r="IA180" s="21"/>
      <c r="IB180" s="21"/>
      <c r="IC180" s="21"/>
      <c r="ID180" s="21"/>
      <c r="IE180" s="21"/>
      <c r="IF180" s="21"/>
      <c r="IG180" s="21"/>
      <c r="IH180" s="21"/>
      <c r="II180" s="21"/>
      <c r="IJ180" s="21"/>
      <c r="IK180" s="21"/>
      <c r="IL180" s="21"/>
      <c r="IM180" s="21"/>
      <c r="IN180" s="21"/>
      <c r="IO180" s="21"/>
      <c r="IP180" s="21"/>
      <c r="IQ180" s="21"/>
      <c r="IR180" s="21"/>
      <c r="IS180" s="21"/>
      <c r="IT180" s="21"/>
      <c r="IU180" s="21"/>
      <c r="IV180" s="21"/>
    </row>
    <row r="181" spans="1:256" s="256" customFormat="1">
      <c r="A181" s="249"/>
      <c r="B181" s="250" t="s">
        <v>73</v>
      </c>
      <c r="C181" s="117"/>
      <c r="D181" s="30"/>
      <c r="E181" s="253"/>
      <c r="F181" s="254"/>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c r="IP181" s="21"/>
      <c r="IQ181" s="21"/>
      <c r="IR181" s="21"/>
      <c r="IS181" s="21"/>
      <c r="IT181" s="21"/>
      <c r="IU181" s="21"/>
      <c r="IV181" s="21"/>
    </row>
    <row r="182" spans="1:256" s="257" customFormat="1">
      <c r="A182" s="249"/>
      <c r="B182" s="250" t="s">
        <v>74</v>
      </c>
      <c r="C182" s="117"/>
      <c r="D182" s="30"/>
      <c r="E182" s="253"/>
      <c r="F182" s="254"/>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row>
    <row r="183" spans="1:256" s="45" customFormat="1">
      <c r="A183" s="249"/>
      <c r="B183" s="250" t="s">
        <v>75</v>
      </c>
      <c r="C183" s="251"/>
      <c r="D183" s="251"/>
      <c r="E183" s="44"/>
      <c r="F183" s="44"/>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c r="FP183" s="21"/>
      <c r="FQ183" s="21"/>
      <c r="FR183" s="21"/>
      <c r="FS183" s="21"/>
      <c r="FT183" s="21"/>
      <c r="FU183" s="21"/>
      <c r="FV183" s="21"/>
      <c r="FW183" s="21"/>
      <c r="FX183" s="21"/>
      <c r="FY183" s="21"/>
      <c r="FZ183" s="21"/>
      <c r="GA183" s="21"/>
      <c r="GB183" s="21"/>
      <c r="GC183" s="21"/>
      <c r="GD183" s="21"/>
      <c r="GE183" s="21"/>
      <c r="GF183" s="21"/>
      <c r="GG183" s="21"/>
      <c r="GH183" s="21"/>
      <c r="GI183" s="21"/>
      <c r="GJ183" s="21"/>
      <c r="GK183" s="21"/>
      <c r="GL183" s="21"/>
      <c r="GM183" s="21"/>
      <c r="GN183" s="21"/>
      <c r="GO183" s="21"/>
      <c r="GP183" s="21"/>
      <c r="GQ183" s="21"/>
      <c r="GR183" s="21"/>
      <c r="GS183" s="21"/>
      <c r="GT183" s="21"/>
      <c r="GU183" s="21"/>
      <c r="GV183" s="21"/>
      <c r="GW183" s="21"/>
      <c r="GX183" s="21"/>
      <c r="GY183" s="21"/>
      <c r="GZ183" s="21"/>
      <c r="HA183" s="21"/>
      <c r="HB183" s="21"/>
      <c r="HC183" s="21"/>
      <c r="HD183" s="21"/>
      <c r="HE183" s="21"/>
      <c r="HF183" s="21"/>
      <c r="HG183" s="21"/>
      <c r="HH183" s="21"/>
      <c r="HI183" s="21"/>
      <c r="HJ183" s="21"/>
      <c r="HK183" s="21"/>
      <c r="HL183" s="21"/>
      <c r="HM183" s="21"/>
      <c r="HN183" s="21"/>
      <c r="HO183" s="21"/>
      <c r="HP183" s="21"/>
      <c r="HQ183" s="21"/>
      <c r="HR183" s="21"/>
      <c r="HS183" s="21"/>
      <c r="HT183" s="21"/>
      <c r="HU183" s="21"/>
      <c r="HV183" s="21"/>
      <c r="HW183" s="21"/>
      <c r="HX183" s="21"/>
      <c r="HY183" s="21"/>
      <c r="HZ183" s="21"/>
      <c r="IA183" s="21"/>
      <c r="IB183" s="21"/>
      <c r="IC183" s="21"/>
      <c r="ID183" s="21"/>
      <c r="IE183" s="21"/>
      <c r="IF183" s="21"/>
      <c r="IG183" s="21"/>
      <c r="IH183" s="21"/>
      <c r="II183" s="21"/>
      <c r="IJ183" s="21"/>
      <c r="IK183" s="21"/>
      <c r="IL183" s="21"/>
      <c r="IM183" s="21"/>
      <c r="IN183" s="21"/>
      <c r="IO183" s="21"/>
      <c r="IP183" s="21"/>
      <c r="IQ183" s="21"/>
      <c r="IR183" s="21"/>
      <c r="IS183" s="21"/>
      <c r="IT183" s="21"/>
      <c r="IU183" s="21"/>
      <c r="IV183" s="21"/>
    </row>
    <row r="184" spans="1:256" s="258" customFormat="1">
      <c r="A184" s="249"/>
      <c r="B184" s="250" t="s">
        <v>76</v>
      </c>
      <c r="C184" s="117" t="s">
        <v>50</v>
      </c>
      <c r="D184" s="30">
        <v>1</v>
      </c>
      <c r="E184" s="253"/>
      <c r="F184" s="44">
        <f>D184*E184</f>
        <v>0</v>
      </c>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c r="IP184" s="21"/>
      <c r="IQ184" s="21"/>
      <c r="IR184" s="21"/>
      <c r="IS184" s="21"/>
      <c r="IT184" s="21"/>
      <c r="IU184" s="21"/>
      <c r="IV184" s="21"/>
    </row>
    <row r="185" spans="1:256" s="258" customFormat="1">
      <c r="A185" s="249"/>
      <c r="B185" s="250"/>
      <c r="C185" s="117"/>
      <c r="D185" s="30"/>
      <c r="E185" s="253"/>
      <c r="F185" s="254"/>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c r="FP185" s="21"/>
      <c r="FQ185" s="21"/>
      <c r="FR185" s="21"/>
      <c r="FS185" s="21"/>
      <c r="FT185" s="21"/>
      <c r="FU185" s="21"/>
      <c r="FV185" s="21"/>
      <c r="FW185" s="21"/>
      <c r="FX185" s="21"/>
      <c r="FY185" s="21"/>
      <c r="FZ185" s="21"/>
      <c r="GA185" s="21"/>
      <c r="GB185" s="21"/>
      <c r="GC185" s="21"/>
      <c r="GD185" s="21"/>
      <c r="GE185" s="21"/>
      <c r="GF185" s="21"/>
      <c r="GG185" s="21"/>
      <c r="GH185" s="21"/>
      <c r="GI185" s="21"/>
      <c r="GJ185" s="21"/>
      <c r="GK185" s="21"/>
      <c r="GL185" s="21"/>
      <c r="GM185" s="21"/>
      <c r="GN185" s="21"/>
      <c r="GO185" s="21"/>
      <c r="GP185" s="21"/>
      <c r="GQ185" s="21"/>
      <c r="GR185" s="21"/>
      <c r="GS185" s="21"/>
      <c r="GT185" s="21"/>
      <c r="GU185" s="21"/>
      <c r="GV185" s="21"/>
      <c r="GW185" s="21"/>
      <c r="GX185" s="21"/>
      <c r="GY185" s="21"/>
      <c r="GZ185" s="21"/>
      <c r="HA185" s="21"/>
      <c r="HB185" s="21"/>
      <c r="HC185" s="21"/>
      <c r="HD185" s="21"/>
      <c r="HE185" s="21"/>
      <c r="HF185" s="21"/>
      <c r="HG185" s="21"/>
      <c r="HH185" s="21"/>
      <c r="HI185" s="21"/>
      <c r="HJ185" s="21"/>
      <c r="HK185" s="21"/>
      <c r="HL185" s="21"/>
      <c r="HM185" s="21"/>
      <c r="HN185" s="21"/>
      <c r="HO185" s="21"/>
      <c r="HP185" s="21"/>
      <c r="HQ185" s="21"/>
      <c r="HR185" s="21"/>
      <c r="HS185" s="21"/>
      <c r="HT185" s="21"/>
      <c r="HU185" s="21"/>
      <c r="HV185" s="21"/>
      <c r="HW185" s="21"/>
      <c r="HX185" s="21"/>
      <c r="HY185" s="21"/>
      <c r="HZ185" s="21"/>
      <c r="IA185" s="21"/>
      <c r="IB185" s="21"/>
      <c r="IC185" s="21"/>
      <c r="ID185" s="21"/>
      <c r="IE185" s="21"/>
      <c r="IF185" s="21"/>
      <c r="IG185" s="21"/>
      <c r="IH185" s="21"/>
      <c r="II185" s="21"/>
      <c r="IJ185" s="21"/>
      <c r="IK185" s="21"/>
      <c r="IL185" s="21"/>
      <c r="IM185" s="21"/>
      <c r="IN185" s="21"/>
      <c r="IO185" s="21"/>
      <c r="IP185" s="21"/>
      <c r="IQ185" s="21"/>
      <c r="IR185" s="21"/>
      <c r="IS185" s="21"/>
      <c r="IT185" s="21"/>
      <c r="IU185" s="21"/>
      <c r="IV185" s="21"/>
    </row>
    <row r="186" spans="1:256" s="257" customFormat="1" ht="38.25">
      <c r="A186" s="259" t="s">
        <v>226</v>
      </c>
      <c r="B186" s="260" t="s">
        <v>233</v>
      </c>
      <c r="C186" s="252" t="s">
        <v>232</v>
      </c>
      <c r="D186" s="261">
        <v>20</v>
      </c>
      <c r="E186" s="262"/>
      <c r="F186" s="44">
        <f>D186*E186</f>
        <v>0</v>
      </c>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c r="FP186" s="21"/>
      <c r="FQ186" s="21"/>
      <c r="FR186" s="21"/>
      <c r="FS186" s="21"/>
      <c r="FT186" s="21"/>
      <c r="FU186" s="21"/>
      <c r="FV186" s="21"/>
      <c r="FW186" s="21"/>
      <c r="FX186" s="21"/>
      <c r="FY186" s="21"/>
      <c r="FZ186" s="21"/>
      <c r="GA186" s="21"/>
      <c r="GB186" s="21"/>
      <c r="GC186" s="21"/>
      <c r="GD186" s="21"/>
      <c r="GE186" s="21"/>
      <c r="GF186" s="21"/>
      <c r="GG186" s="21"/>
      <c r="GH186" s="21"/>
      <c r="GI186" s="21"/>
      <c r="GJ186" s="21"/>
      <c r="GK186" s="21"/>
      <c r="GL186" s="21"/>
      <c r="GM186" s="21"/>
      <c r="GN186" s="21"/>
      <c r="GO186" s="21"/>
      <c r="GP186" s="21"/>
      <c r="GQ186" s="21"/>
      <c r="GR186" s="21"/>
      <c r="GS186" s="21"/>
      <c r="GT186" s="21"/>
      <c r="GU186" s="21"/>
      <c r="GV186" s="21"/>
      <c r="GW186" s="21"/>
      <c r="GX186" s="21"/>
      <c r="GY186" s="21"/>
      <c r="GZ186" s="21"/>
      <c r="HA186" s="21"/>
      <c r="HB186" s="21"/>
      <c r="HC186" s="21"/>
      <c r="HD186" s="21"/>
      <c r="HE186" s="21"/>
      <c r="HF186" s="21"/>
      <c r="HG186" s="21"/>
      <c r="HH186" s="21"/>
      <c r="HI186" s="21"/>
      <c r="HJ186" s="21"/>
      <c r="HK186" s="21"/>
      <c r="HL186" s="21"/>
      <c r="HM186" s="21"/>
      <c r="HN186" s="21"/>
      <c r="HO186" s="21"/>
      <c r="HP186" s="21"/>
      <c r="HQ186" s="21"/>
      <c r="HR186" s="21"/>
      <c r="HS186" s="21"/>
      <c r="HT186" s="21"/>
      <c r="HU186" s="21"/>
      <c r="HV186" s="21"/>
      <c r="HW186" s="21"/>
      <c r="HX186" s="21"/>
      <c r="HY186" s="21"/>
      <c r="HZ186" s="21"/>
      <c r="IA186" s="21"/>
      <c r="IB186" s="21"/>
      <c r="IC186" s="21"/>
      <c r="ID186" s="21"/>
      <c r="IE186" s="21"/>
      <c r="IF186" s="21"/>
      <c r="IG186" s="21"/>
      <c r="IH186" s="21"/>
      <c r="II186" s="21"/>
      <c r="IJ186" s="21"/>
      <c r="IK186" s="21"/>
      <c r="IL186" s="21"/>
      <c r="IM186" s="21"/>
      <c r="IN186" s="21"/>
      <c r="IO186" s="21"/>
      <c r="IP186" s="21"/>
      <c r="IQ186" s="21"/>
      <c r="IR186" s="21"/>
      <c r="IS186" s="21"/>
      <c r="IT186" s="21"/>
      <c r="IU186" s="21"/>
      <c r="IV186" s="21"/>
    </row>
    <row r="187" spans="1:256" s="257" customFormat="1">
      <c r="A187" s="259"/>
      <c r="B187" s="260"/>
      <c r="C187" s="252"/>
      <c r="D187" s="261"/>
      <c r="E187" s="262"/>
      <c r="F187" s="44"/>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c r="FP187" s="21"/>
      <c r="FQ187" s="21"/>
      <c r="FR187" s="21"/>
      <c r="FS187" s="21"/>
      <c r="FT187" s="21"/>
      <c r="FU187" s="21"/>
      <c r="FV187" s="21"/>
      <c r="FW187" s="21"/>
      <c r="FX187" s="21"/>
      <c r="FY187" s="21"/>
      <c r="FZ187" s="21"/>
      <c r="GA187" s="21"/>
      <c r="GB187" s="21"/>
      <c r="GC187" s="21"/>
      <c r="GD187" s="21"/>
      <c r="GE187" s="21"/>
      <c r="GF187" s="21"/>
      <c r="GG187" s="21"/>
      <c r="GH187" s="21"/>
      <c r="GI187" s="21"/>
      <c r="GJ187" s="21"/>
      <c r="GK187" s="21"/>
      <c r="GL187" s="21"/>
      <c r="GM187" s="21"/>
      <c r="GN187" s="21"/>
      <c r="GO187" s="21"/>
      <c r="GP187" s="21"/>
      <c r="GQ187" s="21"/>
      <c r="GR187" s="21"/>
      <c r="GS187" s="21"/>
      <c r="GT187" s="21"/>
      <c r="GU187" s="21"/>
      <c r="GV187" s="21"/>
      <c r="GW187" s="21"/>
      <c r="GX187" s="21"/>
      <c r="GY187" s="21"/>
      <c r="GZ187" s="21"/>
      <c r="HA187" s="21"/>
      <c r="HB187" s="21"/>
      <c r="HC187" s="21"/>
      <c r="HD187" s="21"/>
      <c r="HE187" s="21"/>
      <c r="HF187" s="21"/>
      <c r="HG187" s="21"/>
      <c r="HH187" s="21"/>
      <c r="HI187" s="21"/>
      <c r="HJ187" s="21"/>
      <c r="HK187" s="21"/>
      <c r="HL187" s="21"/>
      <c r="HM187" s="21"/>
      <c r="HN187" s="21"/>
      <c r="HO187" s="21"/>
      <c r="HP187" s="21"/>
      <c r="HQ187" s="21"/>
      <c r="HR187" s="21"/>
      <c r="HS187" s="21"/>
      <c r="HT187" s="21"/>
      <c r="HU187" s="21"/>
      <c r="HV187" s="21"/>
      <c r="HW187" s="21"/>
      <c r="HX187" s="21"/>
      <c r="HY187" s="21"/>
      <c r="HZ187" s="21"/>
      <c r="IA187" s="21"/>
      <c r="IB187" s="21"/>
      <c r="IC187" s="21"/>
      <c r="ID187" s="21"/>
      <c r="IE187" s="21"/>
      <c r="IF187" s="21"/>
      <c r="IG187" s="21"/>
      <c r="IH187" s="21"/>
      <c r="II187" s="21"/>
      <c r="IJ187" s="21"/>
      <c r="IK187" s="21"/>
      <c r="IL187" s="21"/>
      <c r="IM187" s="21"/>
      <c r="IN187" s="21"/>
      <c r="IO187" s="21"/>
      <c r="IP187" s="21"/>
      <c r="IQ187" s="21"/>
      <c r="IR187" s="21"/>
      <c r="IS187" s="21"/>
      <c r="IT187" s="21"/>
      <c r="IU187" s="21"/>
      <c r="IV187" s="21"/>
    </row>
    <row r="188" spans="1:256" s="257" customFormat="1" ht="25.5">
      <c r="A188" s="259" t="s">
        <v>127</v>
      </c>
      <c r="B188" s="260" t="s">
        <v>167</v>
      </c>
      <c r="C188" s="252" t="s">
        <v>48</v>
      </c>
      <c r="D188" s="261">
        <v>2</v>
      </c>
      <c r="E188" s="262"/>
      <c r="F188" s="44">
        <f>D188*E188</f>
        <v>0</v>
      </c>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c r="FV188" s="21"/>
      <c r="FW188" s="21"/>
      <c r="FX188" s="21"/>
      <c r="FY188" s="21"/>
      <c r="FZ188" s="21"/>
      <c r="GA188" s="21"/>
      <c r="GB188" s="21"/>
      <c r="GC188" s="21"/>
      <c r="GD188" s="21"/>
      <c r="GE188" s="21"/>
      <c r="GF188" s="21"/>
      <c r="GG188" s="21"/>
      <c r="GH188" s="21"/>
      <c r="GI188" s="21"/>
      <c r="GJ188" s="21"/>
      <c r="GK188" s="21"/>
      <c r="GL188" s="21"/>
      <c r="GM188" s="21"/>
      <c r="GN188" s="21"/>
      <c r="GO188" s="21"/>
      <c r="GP188" s="21"/>
      <c r="GQ188" s="21"/>
      <c r="GR188" s="21"/>
      <c r="GS188" s="21"/>
      <c r="GT188" s="21"/>
      <c r="GU188" s="21"/>
      <c r="GV188" s="21"/>
      <c r="GW188" s="21"/>
      <c r="GX188" s="21"/>
      <c r="GY188" s="21"/>
      <c r="GZ188" s="21"/>
      <c r="HA188" s="21"/>
      <c r="HB188" s="21"/>
      <c r="HC188" s="21"/>
      <c r="HD188" s="21"/>
      <c r="HE188" s="21"/>
      <c r="HF188" s="21"/>
      <c r="HG188" s="21"/>
      <c r="HH188" s="21"/>
      <c r="HI188" s="21"/>
      <c r="HJ188" s="21"/>
      <c r="HK188" s="21"/>
      <c r="HL188" s="21"/>
      <c r="HM188" s="21"/>
      <c r="HN188" s="21"/>
      <c r="HO188" s="21"/>
      <c r="HP188" s="21"/>
      <c r="HQ188" s="21"/>
      <c r="HR188" s="21"/>
      <c r="HS188" s="21"/>
      <c r="HT188" s="21"/>
      <c r="HU188" s="21"/>
      <c r="HV188" s="21"/>
      <c r="HW188" s="21"/>
      <c r="HX188" s="21"/>
      <c r="HY188" s="21"/>
      <c r="HZ188" s="21"/>
      <c r="IA188" s="21"/>
      <c r="IB188" s="21"/>
      <c r="IC188" s="21"/>
      <c r="ID188" s="21"/>
      <c r="IE188" s="21"/>
      <c r="IF188" s="21"/>
      <c r="IG188" s="21"/>
      <c r="IH188" s="21"/>
      <c r="II188" s="21"/>
      <c r="IJ188" s="21"/>
      <c r="IK188" s="21"/>
      <c r="IL188" s="21"/>
      <c r="IM188" s="21"/>
      <c r="IN188" s="21"/>
      <c r="IO188" s="21"/>
      <c r="IP188" s="21"/>
      <c r="IQ188" s="21"/>
      <c r="IR188" s="21"/>
      <c r="IS188" s="21"/>
      <c r="IT188" s="21"/>
      <c r="IU188" s="21"/>
      <c r="IV188" s="21"/>
    </row>
    <row r="189" spans="1:256" s="257" customFormat="1">
      <c r="A189" s="259"/>
      <c r="B189" s="260"/>
      <c r="C189" s="252"/>
      <c r="D189" s="261"/>
      <c r="E189" s="262"/>
      <c r="F189" s="44"/>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c r="FP189" s="21"/>
      <c r="FQ189" s="21"/>
      <c r="FR189" s="21"/>
      <c r="FS189" s="21"/>
      <c r="FT189" s="21"/>
      <c r="FU189" s="21"/>
      <c r="FV189" s="21"/>
      <c r="FW189" s="21"/>
      <c r="FX189" s="21"/>
      <c r="FY189" s="21"/>
      <c r="FZ189" s="21"/>
      <c r="GA189" s="21"/>
      <c r="GB189" s="21"/>
      <c r="GC189" s="21"/>
      <c r="GD189" s="21"/>
      <c r="GE189" s="21"/>
      <c r="GF189" s="21"/>
      <c r="GG189" s="21"/>
      <c r="GH189" s="21"/>
      <c r="GI189" s="21"/>
      <c r="GJ189" s="21"/>
      <c r="GK189" s="21"/>
      <c r="GL189" s="21"/>
      <c r="GM189" s="21"/>
      <c r="GN189" s="21"/>
      <c r="GO189" s="21"/>
      <c r="GP189" s="21"/>
      <c r="GQ189" s="21"/>
      <c r="GR189" s="21"/>
      <c r="GS189" s="21"/>
      <c r="GT189" s="21"/>
      <c r="GU189" s="21"/>
      <c r="GV189" s="21"/>
      <c r="GW189" s="21"/>
      <c r="GX189" s="21"/>
      <c r="GY189" s="21"/>
      <c r="GZ189" s="21"/>
      <c r="HA189" s="21"/>
      <c r="HB189" s="21"/>
      <c r="HC189" s="21"/>
      <c r="HD189" s="21"/>
      <c r="HE189" s="21"/>
      <c r="HF189" s="21"/>
      <c r="HG189" s="21"/>
      <c r="HH189" s="21"/>
      <c r="HI189" s="21"/>
      <c r="HJ189" s="21"/>
      <c r="HK189" s="21"/>
      <c r="HL189" s="21"/>
      <c r="HM189" s="21"/>
      <c r="HN189" s="21"/>
      <c r="HO189" s="21"/>
      <c r="HP189" s="21"/>
      <c r="HQ189" s="21"/>
      <c r="HR189" s="21"/>
      <c r="HS189" s="21"/>
      <c r="HT189" s="21"/>
      <c r="HU189" s="21"/>
      <c r="HV189" s="21"/>
      <c r="HW189" s="21"/>
      <c r="HX189" s="21"/>
      <c r="HY189" s="21"/>
      <c r="HZ189" s="21"/>
      <c r="IA189" s="21"/>
      <c r="IB189" s="21"/>
      <c r="IC189" s="21"/>
      <c r="ID189" s="21"/>
      <c r="IE189" s="21"/>
      <c r="IF189" s="21"/>
      <c r="IG189" s="21"/>
      <c r="IH189" s="21"/>
      <c r="II189" s="21"/>
      <c r="IJ189" s="21"/>
      <c r="IK189" s="21"/>
      <c r="IL189" s="21"/>
      <c r="IM189" s="21"/>
      <c r="IN189" s="21"/>
      <c r="IO189" s="21"/>
      <c r="IP189" s="21"/>
      <c r="IQ189" s="21"/>
      <c r="IR189" s="21"/>
      <c r="IS189" s="21"/>
      <c r="IT189" s="21"/>
      <c r="IU189" s="21"/>
      <c r="IV189" s="21"/>
    </row>
    <row r="190" spans="1:256" ht="63.75">
      <c r="A190" s="115" t="s">
        <v>128</v>
      </c>
      <c r="B190" s="116" t="s">
        <v>236</v>
      </c>
      <c r="C190" s="117" t="s">
        <v>50</v>
      </c>
      <c r="D190" s="30">
        <v>1</v>
      </c>
      <c r="E190" s="118"/>
      <c r="F190" s="44">
        <f>D190*E190</f>
        <v>0</v>
      </c>
    </row>
    <row r="191" spans="1:256">
      <c r="A191" s="115"/>
      <c r="B191" s="119"/>
      <c r="C191" s="117"/>
      <c r="D191" s="30"/>
      <c r="E191" s="118"/>
      <c r="F191" s="120"/>
    </row>
    <row r="192" spans="1:256" ht="63.75">
      <c r="A192" s="115" t="s">
        <v>227</v>
      </c>
      <c r="B192" s="116" t="s">
        <v>235</v>
      </c>
      <c r="C192" s="117" t="s">
        <v>50</v>
      </c>
      <c r="D192" s="30">
        <v>1</v>
      </c>
      <c r="E192" s="118"/>
      <c r="F192" s="44">
        <f>D192*E192</f>
        <v>0</v>
      </c>
    </row>
    <row r="193" spans="1:256">
      <c r="A193" s="115"/>
      <c r="B193" s="119"/>
      <c r="C193" s="117"/>
      <c r="D193" s="30"/>
      <c r="E193" s="118"/>
      <c r="F193" s="120"/>
    </row>
    <row r="194" spans="1:256" ht="114.75">
      <c r="A194" s="115" t="s">
        <v>228</v>
      </c>
      <c r="B194" s="116" t="s">
        <v>238</v>
      </c>
      <c r="C194" s="117" t="s">
        <v>50</v>
      </c>
      <c r="D194" s="30">
        <v>1</v>
      </c>
      <c r="E194" s="118"/>
      <c r="F194" s="44">
        <f>D194*E194</f>
        <v>0</v>
      </c>
    </row>
    <row r="195" spans="1:256">
      <c r="A195" s="115"/>
      <c r="B195" s="119"/>
      <c r="C195" s="117"/>
      <c r="D195" s="30"/>
      <c r="E195" s="118"/>
      <c r="F195" s="120"/>
    </row>
    <row r="196" spans="1:256" ht="76.5">
      <c r="A196" s="115" t="s">
        <v>229</v>
      </c>
      <c r="B196" s="119" t="s">
        <v>237</v>
      </c>
      <c r="C196" s="117" t="s">
        <v>50</v>
      </c>
      <c r="D196" s="30">
        <v>1</v>
      </c>
      <c r="E196" s="99"/>
      <c r="F196" s="44">
        <f>D196*E196</f>
        <v>0</v>
      </c>
    </row>
    <row r="197" spans="1:256">
      <c r="A197" s="27" t="str">
        <f>IF(B197&gt;0,MAX(A$188:A196)+1,"")</f>
        <v/>
      </c>
      <c r="B197" s="148"/>
      <c r="C197" s="117"/>
      <c r="D197" s="149"/>
      <c r="E197" s="128"/>
      <c r="F197" s="128"/>
    </row>
    <row r="198" spans="1:256">
      <c r="A198" s="154" t="s">
        <v>89</v>
      </c>
      <c r="B198" s="155" t="str">
        <f>LEFT(B54,100)&amp; " UKUPNO:"</f>
        <v>TOPLINSKO POSTROJENJE UKUPNO:</v>
      </c>
      <c r="C198" s="156"/>
      <c r="D198" s="157"/>
      <c r="E198" s="158"/>
      <c r="F198" s="158">
        <f>SUM(F55:F197)</f>
        <v>0</v>
      </c>
    </row>
    <row r="201" spans="1:256">
      <c r="A201" s="121"/>
      <c r="B201" s="263"/>
      <c r="C201" s="264"/>
      <c r="D201" s="265"/>
      <c r="E201" s="217"/>
      <c r="F201" s="266"/>
    </row>
    <row r="202" spans="1:256">
      <c r="A202" s="121"/>
      <c r="B202" s="263"/>
      <c r="C202" s="264"/>
      <c r="D202" s="265"/>
      <c r="E202" s="217"/>
      <c r="F202" s="266"/>
    </row>
    <row r="203" spans="1:256">
      <c r="A203" s="121"/>
      <c r="B203" s="263"/>
      <c r="C203" s="264"/>
      <c r="D203" s="265"/>
      <c r="E203" s="217"/>
      <c r="F203" s="266"/>
    </row>
    <row r="206" spans="1:256" ht="16.5">
      <c r="A206" s="159"/>
      <c r="B206" s="160" t="s">
        <v>77</v>
      </c>
      <c r="C206" s="161"/>
      <c r="D206" s="162"/>
      <c r="E206" s="162"/>
      <c r="F206" s="162"/>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c r="HI206" s="34"/>
      <c r="HJ206" s="34"/>
      <c r="HK206" s="34"/>
      <c r="HL206" s="34"/>
      <c r="HM206" s="34"/>
      <c r="HN206" s="34"/>
      <c r="HO206" s="34"/>
      <c r="HP206" s="34"/>
      <c r="HQ206" s="34"/>
      <c r="HR206" s="34"/>
      <c r="HS206" s="34"/>
      <c r="HT206" s="34"/>
      <c r="HU206" s="34"/>
      <c r="HV206" s="34"/>
      <c r="HW206" s="34"/>
      <c r="HX206" s="34"/>
      <c r="HY206" s="34"/>
      <c r="HZ206" s="34"/>
      <c r="IA206" s="34"/>
      <c r="IB206" s="34"/>
      <c r="IC206" s="34"/>
      <c r="ID206" s="34"/>
      <c r="IE206" s="34"/>
      <c r="IF206" s="34"/>
      <c r="IG206" s="34"/>
      <c r="IH206" s="34"/>
      <c r="II206" s="34"/>
      <c r="IJ206" s="34"/>
      <c r="IK206" s="34"/>
      <c r="IL206" s="34"/>
      <c r="IM206" s="34"/>
      <c r="IN206" s="34"/>
      <c r="IO206" s="34"/>
      <c r="IP206" s="34"/>
      <c r="IQ206" s="34"/>
      <c r="IR206" s="34"/>
      <c r="IS206" s="34"/>
      <c r="IT206" s="34"/>
      <c r="IU206" s="34"/>
      <c r="IV206" s="34"/>
    </row>
    <row r="207" spans="1:256">
      <c r="A207" s="163"/>
      <c r="B207" s="164"/>
      <c r="C207" s="165"/>
      <c r="D207" s="166"/>
      <c r="E207" s="38"/>
      <c r="F207" s="38"/>
    </row>
    <row r="208" spans="1:256">
      <c r="A208" s="167" t="str">
        <f>A20</f>
        <v>1.</v>
      </c>
      <c r="B208" s="168" t="str">
        <f>B20</f>
        <v>PLINSKA INSTALACIJA</v>
      </c>
      <c r="C208" s="169"/>
      <c r="D208" s="170"/>
      <c r="E208" s="171"/>
      <c r="F208" s="171"/>
    </row>
    <row r="209" spans="1:256">
      <c r="A209" s="172" t="str">
        <f>A22</f>
        <v>1.1.</v>
      </c>
      <c r="B209" s="173" t="str">
        <f>B22</f>
        <v>UNUTARNJA PLINSKA INSTALACIJA</v>
      </c>
      <c r="C209" s="174"/>
      <c r="D209" s="174"/>
      <c r="E209" s="175"/>
      <c r="F209" s="176">
        <f>F47</f>
        <v>0</v>
      </c>
    </row>
    <row r="210" spans="1:256" s="183" customFormat="1">
      <c r="A210" s="177" t="str">
        <f>A208</f>
        <v>1.</v>
      </c>
      <c r="B210" s="178" t="str">
        <f>B208</f>
        <v>PLINSKA INSTALACIJA</v>
      </c>
      <c r="C210" s="179"/>
      <c r="D210" s="180"/>
      <c r="E210" s="181"/>
      <c r="F210" s="182">
        <f>SUM(F209:F209)</f>
        <v>0</v>
      </c>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c r="HI210" s="34"/>
      <c r="HJ210" s="34"/>
      <c r="HK210" s="34"/>
      <c r="HL210" s="34"/>
      <c r="HM210" s="34"/>
      <c r="HN210" s="34"/>
      <c r="HO210" s="34"/>
      <c r="HP210" s="34"/>
      <c r="HQ210" s="34"/>
      <c r="HR210" s="34"/>
      <c r="HS210" s="34"/>
      <c r="HT210" s="34"/>
      <c r="HU210" s="34"/>
      <c r="HV210" s="34"/>
      <c r="HW210" s="34"/>
      <c r="HX210" s="34"/>
      <c r="HY210" s="34"/>
      <c r="HZ210" s="34"/>
      <c r="IA210" s="34"/>
      <c r="IB210" s="34"/>
      <c r="IC210" s="34"/>
      <c r="ID210" s="34"/>
      <c r="IE210" s="34"/>
      <c r="IF210" s="34"/>
      <c r="IG210" s="34"/>
      <c r="IH210" s="34"/>
      <c r="II210" s="34"/>
      <c r="IJ210" s="34"/>
      <c r="IK210" s="34"/>
      <c r="IL210" s="34"/>
      <c r="IM210" s="34"/>
      <c r="IN210" s="34"/>
      <c r="IO210" s="34"/>
      <c r="IP210" s="34"/>
      <c r="IQ210" s="34"/>
      <c r="IR210" s="34"/>
      <c r="IS210" s="34"/>
      <c r="IT210" s="34"/>
      <c r="IU210" s="34"/>
      <c r="IV210" s="34"/>
    </row>
    <row r="211" spans="1:256" s="183" customFormat="1">
      <c r="A211" s="163"/>
      <c r="B211" s="184"/>
      <c r="C211" s="165"/>
      <c r="D211" s="185"/>
      <c r="E211" s="38"/>
      <c r="F211" s="186"/>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row>
    <row r="212" spans="1:256" s="183" customFormat="1">
      <c r="A212" s="22" t="str">
        <f>A54</f>
        <v>2.</v>
      </c>
      <c r="B212" s="187" t="str">
        <f>B54</f>
        <v>TOPLINSKO POSTROJENJE</v>
      </c>
      <c r="C212" s="169"/>
      <c r="D212" s="170"/>
      <c r="E212" s="171"/>
      <c r="F212" s="188"/>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row>
    <row r="213" spans="1:256" s="183" customFormat="1">
      <c r="A213" s="177"/>
      <c r="B213" s="178" t="str">
        <f>B212</f>
        <v>TOPLINSKO POSTROJENJE</v>
      </c>
      <c r="C213" s="179"/>
      <c r="D213" s="180"/>
      <c r="E213" s="181"/>
      <c r="F213" s="182">
        <f>F198</f>
        <v>0</v>
      </c>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c r="HI213" s="34"/>
      <c r="HJ213" s="34"/>
      <c r="HK213" s="34"/>
      <c r="HL213" s="34"/>
      <c r="HM213" s="34"/>
      <c r="HN213" s="34"/>
      <c r="HO213" s="34"/>
      <c r="HP213" s="34"/>
      <c r="HQ213" s="34"/>
      <c r="HR213" s="34"/>
      <c r="HS213" s="34"/>
      <c r="HT213" s="34"/>
      <c r="HU213" s="34"/>
      <c r="HV213" s="34"/>
      <c r="HW213" s="34"/>
      <c r="HX213" s="34"/>
      <c r="HY213" s="34"/>
      <c r="HZ213" s="34"/>
      <c r="IA213" s="34"/>
      <c r="IB213" s="34"/>
      <c r="IC213" s="34"/>
      <c r="ID213" s="34"/>
      <c r="IE213" s="34"/>
      <c r="IF213" s="34"/>
      <c r="IG213" s="34"/>
      <c r="IH213" s="34"/>
      <c r="II213" s="34"/>
      <c r="IJ213" s="34"/>
      <c r="IK213" s="34"/>
      <c r="IL213" s="34"/>
      <c r="IM213" s="34"/>
      <c r="IN213" s="34"/>
      <c r="IO213" s="34"/>
      <c r="IP213" s="34"/>
      <c r="IQ213" s="34"/>
      <c r="IR213" s="34"/>
      <c r="IS213" s="34"/>
      <c r="IT213" s="34"/>
      <c r="IU213" s="34"/>
      <c r="IV213" s="34"/>
    </row>
    <row r="214" spans="1:256" s="183" customFormat="1">
      <c r="A214" s="163"/>
      <c r="B214" s="164"/>
      <c r="C214" s="189"/>
      <c r="D214" s="190"/>
      <c r="E214" s="191"/>
      <c r="F214" s="192"/>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c r="GP214" s="21"/>
      <c r="GQ214" s="21"/>
      <c r="GR214" s="21"/>
      <c r="GS214" s="21"/>
      <c r="GT214" s="21"/>
      <c r="GU214" s="21"/>
      <c r="GV214" s="21"/>
      <c r="GW214" s="21"/>
      <c r="GX214" s="21"/>
      <c r="GY214" s="21"/>
      <c r="GZ214" s="21"/>
      <c r="HA214" s="21"/>
      <c r="HB214" s="21"/>
      <c r="HC214" s="21"/>
      <c r="HD214" s="21"/>
      <c r="HE214" s="21"/>
      <c r="HF214" s="21"/>
      <c r="HG214" s="21"/>
      <c r="HH214" s="21"/>
      <c r="HI214" s="21"/>
      <c r="HJ214" s="21"/>
      <c r="HK214" s="21"/>
      <c r="HL214" s="21"/>
      <c r="HM214" s="21"/>
      <c r="HN214" s="21"/>
      <c r="HO214" s="21"/>
      <c r="HP214" s="21"/>
      <c r="HQ214" s="21"/>
      <c r="HR214" s="21"/>
      <c r="HS214" s="21"/>
      <c r="HT214" s="21"/>
      <c r="HU214" s="21"/>
      <c r="HV214" s="21"/>
      <c r="HW214" s="21"/>
      <c r="HX214" s="21"/>
      <c r="HY214" s="21"/>
      <c r="HZ214" s="21"/>
      <c r="IA214" s="21"/>
      <c r="IB214" s="21"/>
      <c r="IC214" s="21"/>
      <c r="ID214" s="21"/>
      <c r="IE214" s="21"/>
      <c r="IF214" s="21"/>
      <c r="IG214" s="21"/>
      <c r="IH214" s="21"/>
      <c r="II214" s="21"/>
      <c r="IJ214" s="21"/>
      <c r="IK214" s="21"/>
      <c r="IL214" s="21"/>
      <c r="IM214" s="21"/>
      <c r="IN214" s="21"/>
      <c r="IO214" s="21"/>
      <c r="IP214" s="21"/>
      <c r="IQ214" s="21"/>
      <c r="IR214" s="21"/>
      <c r="IS214" s="21"/>
      <c r="IT214" s="21"/>
      <c r="IU214" s="21"/>
      <c r="IV214" s="21"/>
    </row>
    <row r="215" spans="1:256" ht="13.5" thickBot="1">
      <c r="A215" s="163"/>
      <c r="B215" s="164"/>
      <c r="C215" s="189"/>
      <c r="D215" s="190"/>
      <c r="E215" s="191"/>
      <c r="F215" s="192"/>
    </row>
    <row r="216" spans="1:256">
      <c r="A216" s="163"/>
      <c r="B216" s="193" t="s">
        <v>78</v>
      </c>
      <c r="C216" s="194"/>
      <c r="D216" s="195"/>
      <c r="E216" s="196"/>
      <c r="F216" s="197">
        <f>SUM(F210,F213)</f>
        <v>0</v>
      </c>
    </row>
    <row r="217" spans="1:256">
      <c r="A217" s="163"/>
      <c r="B217" s="198"/>
      <c r="C217" s="199"/>
      <c r="D217" s="200" t="s">
        <v>1</v>
      </c>
      <c r="E217" s="201">
        <v>0.25</v>
      </c>
      <c r="F217" s="202">
        <f>F216*E217</f>
        <v>0</v>
      </c>
    </row>
    <row r="218" spans="1:256" ht="16.5" thickBot="1">
      <c r="A218" s="159"/>
      <c r="B218" s="203"/>
      <c r="C218" s="204"/>
      <c r="D218" s="205" t="s">
        <v>9</v>
      </c>
      <c r="E218" s="206"/>
      <c r="F218" s="207">
        <f>SUM(F216:F217)</f>
        <v>0</v>
      </c>
    </row>
    <row r="220" spans="1:256">
      <c r="A220" s="208"/>
      <c r="B220" s="209" t="s">
        <v>82</v>
      </c>
      <c r="C220" s="210"/>
      <c r="D220" s="211"/>
      <c r="E220" s="212"/>
      <c r="F220" s="21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c r="AS220" s="183"/>
      <c r="AT220" s="183"/>
      <c r="AU220" s="183"/>
      <c r="AV220" s="183"/>
      <c r="AW220" s="183"/>
      <c r="AX220" s="183"/>
      <c r="AY220" s="183"/>
      <c r="AZ220" s="183"/>
      <c r="BA220" s="183"/>
      <c r="BB220" s="183"/>
      <c r="BC220" s="183"/>
      <c r="BD220" s="183"/>
      <c r="BE220" s="183"/>
      <c r="BF220" s="183"/>
      <c r="BG220" s="183"/>
      <c r="BH220" s="183"/>
      <c r="BI220" s="183"/>
      <c r="BJ220" s="183"/>
      <c r="BK220" s="183"/>
      <c r="BL220" s="183"/>
      <c r="BM220" s="183"/>
      <c r="BN220" s="183"/>
      <c r="BO220" s="183"/>
      <c r="BP220" s="183"/>
      <c r="BQ220" s="183"/>
      <c r="BR220" s="183"/>
      <c r="BS220" s="183"/>
      <c r="BT220" s="183"/>
      <c r="BU220" s="183"/>
      <c r="BV220" s="183"/>
      <c r="BW220" s="183"/>
      <c r="BX220" s="183"/>
      <c r="BY220" s="183"/>
      <c r="BZ220" s="183"/>
      <c r="CA220" s="183"/>
      <c r="CB220" s="183"/>
      <c r="CC220" s="183"/>
      <c r="CD220" s="183"/>
      <c r="CE220" s="183"/>
      <c r="CF220" s="183"/>
      <c r="CG220" s="183"/>
      <c r="CH220" s="183"/>
      <c r="CI220" s="183"/>
      <c r="CJ220" s="183"/>
      <c r="CK220" s="183"/>
      <c r="CL220" s="183"/>
      <c r="CM220" s="183"/>
      <c r="CN220" s="183"/>
      <c r="CO220" s="183"/>
      <c r="CP220" s="183"/>
      <c r="CQ220" s="183"/>
      <c r="CR220" s="183"/>
      <c r="CS220" s="183"/>
      <c r="CT220" s="183"/>
      <c r="CU220" s="183"/>
      <c r="CV220" s="183"/>
      <c r="CW220" s="183"/>
      <c r="CX220" s="183"/>
      <c r="CY220" s="183"/>
      <c r="CZ220" s="183"/>
      <c r="DA220" s="183"/>
      <c r="DB220" s="183"/>
      <c r="DC220" s="183"/>
      <c r="DD220" s="183"/>
      <c r="DE220" s="183"/>
      <c r="DF220" s="183"/>
      <c r="DG220" s="183"/>
      <c r="DH220" s="183"/>
      <c r="DI220" s="183"/>
      <c r="DJ220" s="183"/>
      <c r="DK220" s="183"/>
      <c r="DL220" s="183"/>
      <c r="DM220" s="183"/>
      <c r="DN220" s="183"/>
      <c r="DO220" s="183"/>
      <c r="DP220" s="183"/>
      <c r="DQ220" s="183"/>
      <c r="DR220" s="183"/>
      <c r="DS220" s="183"/>
      <c r="DT220" s="183"/>
      <c r="DU220" s="183"/>
      <c r="DV220" s="183"/>
      <c r="DW220" s="183"/>
      <c r="DX220" s="183"/>
      <c r="DY220" s="183"/>
      <c r="DZ220" s="183"/>
      <c r="EA220" s="183"/>
      <c r="EB220" s="183"/>
      <c r="EC220" s="183"/>
      <c r="ED220" s="183"/>
      <c r="EE220" s="183"/>
      <c r="EF220" s="183"/>
      <c r="EG220" s="183"/>
      <c r="EH220" s="183"/>
      <c r="EI220" s="183"/>
      <c r="EJ220" s="183"/>
      <c r="EK220" s="183"/>
      <c r="EL220" s="183"/>
      <c r="EM220" s="183"/>
      <c r="EN220" s="183"/>
      <c r="EO220" s="183"/>
      <c r="EP220" s="183"/>
      <c r="EQ220" s="183"/>
      <c r="ER220" s="183"/>
      <c r="ES220" s="183"/>
      <c r="ET220" s="183"/>
      <c r="EU220" s="183"/>
      <c r="EV220" s="183"/>
      <c r="EW220" s="183"/>
      <c r="EX220" s="183"/>
      <c r="EY220" s="183"/>
      <c r="EZ220" s="183"/>
      <c r="FA220" s="183"/>
      <c r="FB220" s="183"/>
      <c r="FC220" s="183"/>
      <c r="FD220" s="183"/>
      <c r="FE220" s="183"/>
      <c r="FF220" s="183"/>
      <c r="FG220" s="183"/>
      <c r="FH220" s="183"/>
      <c r="FI220" s="183"/>
      <c r="FJ220" s="183"/>
      <c r="FK220" s="183"/>
      <c r="FL220" s="183"/>
      <c r="FM220" s="183"/>
      <c r="FN220" s="183"/>
      <c r="FO220" s="183"/>
      <c r="FP220" s="183"/>
      <c r="FQ220" s="183"/>
      <c r="FR220" s="183"/>
      <c r="FS220" s="183"/>
      <c r="FT220" s="183"/>
      <c r="FU220" s="183"/>
      <c r="FV220" s="183"/>
      <c r="FW220" s="183"/>
      <c r="FX220" s="183"/>
      <c r="FY220" s="183"/>
      <c r="FZ220" s="183"/>
      <c r="GA220" s="183"/>
      <c r="GB220" s="183"/>
      <c r="GC220" s="183"/>
      <c r="GD220" s="183"/>
      <c r="GE220" s="183"/>
      <c r="GF220" s="183"/>
      <c r="GG220" s="183"/>
      <c r="GH220" s="183"/>
      <c r="GI220" s="183"/>
      <c r="GJ220" s="183"/>
      <c r="GK220" s="183"/>
      <c r="GL220" s="183"/>
      <c r="GM220" s="183"/>
      <c r="GN220" s="183"/>
      <c r="GO220" s="183"/>
      <c r="GP220" s="183"/>
      <c r="GQ220" s="183"/>
      <c r="GR220" s="183"/>
      <c r="GS220" s="183"/>
      <c r="GT220" s="183"/>
      <c r="GU220" s="183"/>
      <c r="GV220" s="183"/>
      <c r="GW220" s="183"/>
      <c r="GX220" s="183"/>
      <c r="GY220" s="183"/>
      <c r="GZ220" s="183"/>
      <c r="HA220" s="183"/>
      <c r="HB220" s="183"/>
      <c r="HC220" s="183"/>
      <c r="HD220" s="183"/>
      <c r="HE220" s="183"/>
      <c r="HF220" s="183"/>
      <c r="HG220" s="183"/>
      <c r="HH220" s="183"/>
      <c r="HI220" s="183"/>
      <c r="HJ220" s="183"/>
      <c r="HK220" s="183"/>
      <c r="HL220" s="183"/>
      <c r="HM220" s="183"/>
      <c r="HN220" s="183"/>
      <c r="HO220" s="183"/>
      <c r="HP220" s="183"/>
      <c r="HQ220" s="183"/>
      <c r="HR220" s="183"/>
      <c r="HS220" s="183"/>
      <c r="HT220" s="183"/>
      <c r="HU220" s="183"/>
      <c r="HV220" s="183"/>
      <c r="HW220" s="183"/>
      <c r="HX220" s="183"/>
      <c r="HY220" s="183"/>
      <c r="HZ220" s="183"/>
      <c r="IA220" s="183"/>
      <c r="IB220" s="183"/>
      <c r="IC220" s="183"/>
      <c r="ID220" s="183"/>
      <c r="IE220" s="183"/>
      <c r="IF220" s="183"/>
      <c r="IG220" s="183"/>
      <c r="IH220" s="183"/>
      <c r="II220" s="183"/>
      <c r="IJ220" s="183"/>
      <c r="IK220" s="183"/>
      <c r="IL220" s="183"/>
      <c r="IM220" s="183"/>
      <c r="IN220" s="183"/>
      <c r="IO220" s="183"/>
      <c r="IP220" s="183"/>
      <c r="IQ220" s="183"/>
      <c r="IR220" s="183"/>
      <c r="IS220" s="183"/>
      <c r="IT220" s="183"/>
      <c r="IU220" s="183"/>
      <c r="IV220" s="183"/>
    </row>
    <row r="221" spans="1:256" ht="30" customHeight="1">
      <c r="A221" s="208"/>
      <c r="B221" s="292" t="s">
        <v>201</v>
      </c>
      <c r="C221" s="292"/>
      <c r="D221" s="292"/>
      <c r="E221" s="292"/>
      <c r="F221" s="21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3"/>
      <c r="AL221" s="183"/>
      <c r="AM221" s="183"/>
      <c r="AN221" s="183"/>
      <c r="AO221" s="183"/>
      <c r="AP221" s="183"/>
      <c r="AQ221" s="183"/>
      <c r="AR221" s="183"/>
      <c r="AS221" s="183"/>
      <c r="AT221" s="183"/>
      <c r="AU221" s="183"/>
      <c r="AV221" s="183"/>
      <c r="AW221" s="183"/>
      <c r="AX221" s="183"/>
      <c r="AY221" s="183"/>
      <c r="AZ221" s="183"/>
      <c r="BA221" s="183"/>
      <c r="BB221" s="183"/>
      <c r="BC221" s="183"/>
      <c r="BD221" s="183"/>
      <c r="BE221" s="183"/>
      <c r="BF221" s="183"/>
      <c r="BG221" s="183"/>
      <c r="BH221" s="183"/>
      <c r="BI221" s="183"/>
      <c r="BJ221" s="183"/>
      <c r="BK221" s="183"/>
      <c r="BL221" s="183"/>
      <c r="BM221" s="183"/>
      <c r="BN221" s="183"/>
      <c r="BO221" s="183"/>
      <c r="BP221" s="183"/>
      <c r="BQ221" s="183"/>
      <c r="BR221" s="183"/>
      <c r="BS221" s="183"/>
      <c r="BT221" s="183"/>
      <c r="BU221" s="183"/>
      <c r="BV221" s="183"/>
      <c r="BW221" s="183"/>
      <c r="BX221" s="183"/>
      <c r="BY221" s="183"/>
      <c r="BZ221" s="183"/>
      <c r="CA221" s="183"/>
      <c r="CB221" s="183"/>
      <c r="CC221" s="183"/>
      <c r="CD221" s="183"/>
      <c r="CE221" s="183"/>
      <c r="CF221" s="183"/>
      <c r="CG221" s="183"/>
      <c r="CH221" s="183"/>
      <c r="CI221" s="183"/>
      <c r="CJ221" s="183"/>
      <c r="CK221" s="183"/>
      <c r="CL221" s="183"/>
      <c r="CM221" s="183"/>
      <c r="CN221" s="183"/>
      <c r="CO221" s="183"/>
      <c r="CP221" s="183"/>
      <c r="CQ221" s="183"/>
      <c r="CR221" s="183"/>
      <c r="CS221" s="183"/>
      <c r="CT221" s="183"/>
      <c r="CU221" s="183"/>
      <c r="CV221" s="183"/>
      <c r="CW221" s="183"/>
      <c r="CX221" s="183"/>
      <c r="CY221" s="183"/>
      <c r="CZ221" s="183"/>
      <c r="DA221" s="183"/>
      <c r="DB221" s="183"/>
      <c r="DC221" s="183"/>
      <c r="DD221" s="183"/>
      <c r="DE221" s="183"/>
      <c r="DF221" s="183"/>
      <c r="DG221" s="183"/>
      <c r="DH221" s="183"/>
      <c r="DI221" s="183"/>
      <c r="DJ221" s="183"/>
      <c r="DK221" s="183"/>
      <c r="DL221" s="183"/>
      <c r="DM221" s="183"/>
      <c r="DN221" s="183"/>
      <c r="DO221" s="183"/>
      <c r="DP221" s="183"/>
      <c r="DQ221" s="183"/>
      <c r="DR221" s="183"/>
      <c r="DS221" s="183"/>
      <c r="DT221" s="183"/>
      <c r="DU221" s="183"/>
      <c r="DV221" s="183"/>
      <c r="DW221" s="183"/>
      <c r="DX221" s="183"/>
      <c r="DY221" s="183"/>
      <c r="DZ221" s="183"/>
      <c r="EA221" s="183"/>
      <c r="EB221" s="183"/>
      <c r="EC221" s="183"/>
      <c r="ED221" s="183"/>
      <c r="EE221" s="183"/>
      <c r="EF221" s="183"/>
      <c r="EG221" s="183"/>
      <c r="EH221" s="183"/>
      <c r="EI221" s="183"/>
      <c r="EJ221" s="183"/>
      <c r="EK221" s="183"/>
      <c r="EL221" s="183"/>
      <c r="EM221" s="183"/>
      <c r="EN221" s="183"/>
      <c r="EO221" s="183"/>
      <c r="EP221" s="183"/>
      <c r="EQ221" s="183"/>
      <c r="ER221" s="183"/>
      <c r="ES221" s="183"/>
      <c r="ET221" s="183"/>
      <c r="EU221" s="183"/>
      <c r="EV221" s="183"/>
      <c r="EW221" s="183"/>
      <c r="EX221" s="183"/>
      <c r="EY221" s="183"/>
      <c r="EZ221" s="183"/>
      <c r="FA221" s="183"/>
      <c r="FB221" s="183"/>
      <c r="FC221" s="183"/>
      <c r="FD221" s="183"/>
      <c r="FE221" s="183"/>
      <c r="FF221" s="183"/>
      <c r="FG221" s="183"/>
      <c r="FH221" s="183"/>
      <c r="FI221" s="183"/>
      <c r="FJ221" s="183"/>
      <c r="FK221" s="183"/>
      <c r="FL221" s="183"/>
      <c r="FM221" s="183"/>
      <c r="FN221" s="183"/>
      <c r="FO221" s="183"/>
      <c r="FP221" s="183"/>
      <c r="FQ221" s="183"/>
      <c r="FR221" s="183"/>
      <c r="FS221" s="183"/>
      <c r="FT221" s="183"/>
      <c r="FU221" s="183"/>
      <c r="FV221" s="183"/>
      <c r="FW221" s="183"/>
      <c r="FX221" s="183"/>
      <c r="FY221" s="183"/>
      <c r="FZ221" s="183"/>
      <c r="GA221" s="183"/>
      <c r="GB221" s="183"/>
      <c r="GC221" s="183"/>
      <c r="GD221" s="183"/>
      <c r="GE221" s="183"/>
      <c r="GF221" s="183"/>
      <c r="GG221" s="183"/>
      <c r="GH221" s="183"/>
      <c r="GI221" s="183"/>
      <c r="GJ221" s="183"/>
      <c r="GK221" s="183"/>
      <c r="GL221" s="183"/>
      <c r="GM221" s="183"/>
      <c r="GN221" s="183"/>
      <c r="GO221" s="183"/>
      <c r="GP221" s="183"/>
      <c r="GQ221" s="183"/>
      <c r="GR221" s="183"/>
      <c r="GS221" s="183"/>
      <c r="GT221" s="183"/>
      <c r="GU221" s="183"/>
      <c r="GV221" s="183"/>
      <c r="GW221" s="183"/>
      <c r="GX221" s="183"/>
      <c r="GY221" s="183"/>
      <c r="GZ221" s="183"/>
      <c r="HA221" s="183"/>
      <c r="HB221" s="183"/>
      <c r="HC221" s="183"/>
      <c r="HD221" s="183"/>
      <c r="HE221" s="183"/>
      <c r="HF221" s="183"/>
      <c r="HG221" s="183"/>
      <c r="HH221" s="183"/>
      <c r="HI221" s="183"/>
      <c r="HJ221" s="183"/>
      <c r="HK221" s="183"/>
      <c r="HL221" s="183"/>
      <c r="HM221" s="183"/>
      <c r="HN221" s="183"/>
      <c r="HO221" s="183"/>
      <c r="HP221" s="183"/>
      <c r="HQ221" s="183"/>
      <c r="HR221" s="183"/>
      <c r="HS221" s="183"/>
      <c r="HT221" s="183"/>
      <c r="HU221" s="183"/>
      <c r="HV221" s="183"/>
      <c r="HW221" s="183"/>
      <c r="HX221" s="183"/>
      <c r="HY221" s="183"/>
      <c r="HZ221" s="183"/>
      <c r="IA221" s="183"/>
      <c r="IB221" s="183"/>
      <c r="IC221" s="183"/>
      <c r="ID221" s="183"/>
      <c r="IE221" s="183"/>
      <c r="IF221" s="183"/>
      <c r="IG221" s="183"/>
      <c r="IH221" s="183"/>
      <c r="II221" s="183"/>
      <c r="IJ221" s="183"/>
      <c r="IK221" s="183"/>
      <c r="IL221" s="183"/>
      <c r="IM221" s="183"/>
      <c r="IN221" s="183"/>
      <c r="IO221" s="183"/>
      <c r="IP221" s="183"/>
      <c r="IQ221" s="183"/>
      <c r="IR221" s="183"/>
      <c r="IS221" s="183"/>
      <c r="IT221" s="183"/>
      <c r="IU221" s="183"/>
      <c r="IV221" s="183"/>
    </row>
  </sheetData>
  <mergeCells count="7">
    <mergeCell ref="B2:E2"/>
    <mergeCell ref="B5:E5"/>
    <mergeCell ref="B3:E4"/>
    <mergeCell ref="B221:E221"/>
    <mergeCell ref="D7:F7"/>
    <mergeCell ref="A8:F8"/>
    <mergeCell ref="D6:F6"/>
  </mergeCells>
  <conditionalFormatting sqref="F212:F214 F209:F210 F28:F29 F44:F47 F35:F42">
    <cfRule type="cellIs" dxfId="13" priority="406" stopIfTrue="1" operator="equal">
      <formula>0</formula>
    </cfRule>
  </conditionalFormatting>
  <conditionalFormatting sqref="F23 F30:F31 F26:F27">
    <cfRule type="cellIs" dxfId="12" priority="456" stopIfTrue="1" operator="equal">
      <formula>0</formula>
    </cfRule>
  </conditionalFormatting>
  <conditionalFormatting sqref="F47 F49">
    <cfRule type="cellIs" dxfId="11" priority="455" stopIfTrue="1" operator="equal">
      <formula>0</formula>
    </cfRule>
  </conditionalFormatting>
  <conditionalFormatting sqref="F197">
    <cfRule type="cellIs" dxfId="10" priority="65" stopIfTrue="1" operator="equal">
      <formula>0</formula>
    </cfRule>
  </conditionalFormatting>
  <conditionalFormatting sqref="F198">
    <cfRule type="cellIs" dxfId="9" priority="64" stopIfTrue="1" operator="equal">
      <formula>0</formula>
    </cfRule>
  </conditionalFormatting>
  <conditionalFormatting sqref="F208 F218">
    <cfRule type="cellIs" dxfId="8" priority="62" stopIfTrue="1" operator="equal">
      <formula>0</formula>
    </cfRule>
  </conditionalFormatting>
  <conditionalFormatting sqref="F216">
    <cfRule type="cellIs" dxfId="7" priority="59" stopIfTrue="1" operator="equal">
      <formula>0</formula>
    </cfRule>
  </conditionalFormatting>
  <conditionalFormatting sqref="F217">
    <cfRule type="cellIs" dxfId="6" priority="58" stopIfTrue="1" operator="equal">
      <formula>0</formula>
    </cfRule>
  </conditionalFormatting>
  <conditionalFormatting sqref="F32">
    <cfRule type="cellIs" dxfId="5" priority="47" stopIfTrue="1" operator="equal">
      <formula>0</formula>
    </cfRule>
  </conditionalFormatting>
  <conditionalFormatting sqref="F43">
    <cfRule type="cellIs" dxfId="4" priority="46" stopIfTrue="1" operator="equal">
      <formula>0</formula>
    </cfRule>
  </conditionalFormatting>
  <conditionalFormatting sqref="F24:F25">
    <cfRule type="cellIs" dxfId="3" priority="13" stopIfTrue="1" operator="equal">
      <formula>0</formula>
    </cfRule>
  </conditionalFormatting>
  <conditionalFormatting sqref="F33">
    <cfRule type="cellIs" dxfId="2" priority="3" stopIfTrue="1" operator="equal">
      <formula>0</formula>
    </cfRule>
  </conditionalFormatting>
  <conditionalFormatting sqref="F34">
    <cfRule type="cellIs" dxfId="1" priority="2" stopIfTrue="1" operator="equal">
      <formula>0</formula>
    </cfRule>
  </conditionalFormatting>
  <conditionalFormatting sqref="F140">
    <cfRule type="cellIs" dxfId="0" priority="1" stopIfTrue="1" operator="equal">
      <formula>0</formula>
    </cfRule>
  </conditionalFormatting>
  <printOptions horizontalCentered="1"/>
  <pageMargins left="0.78740157480314965" right="0.39370078740157483" top="0.39370078740157483" bottom="0.59055118110236227" header="0.39370078740157483" footer="0.23622047244094491"/>
  <pageSetup paperSize="9" orientation="portrait" r:id="rId1"/>
  <headerFooter>
    <oddFooter>&amp;Rstr.:&amp;"Arial,Podebljano"&amp;P/&amp;N</oddFooter>
  </headerFooter>
  <rowBreaks count="2" manualBreakCount="2">
    <brk id="199" max="16383" man="1"/>
    <brk id="205"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9EF908B8F31744B6F5247A9D1D8DED" ma:contentTypeVersion="10" ma:contentTypeDescription="Stvaranje novog dokumenta." ma:contentTypeScope="" ma:versionID="842544c6a2697143e4e1e0c25a93734b">
  <xsd:schema xmlns:xsd="http://www.w3.org/2001/XMLSchema" xmlns:xs="http://www.w3.org/2001/XMLSchema" xmlns:p="http://schemas.microsoft.com/office/2006/metadata/properties" xmlns:ns2="80c6f40d-b194-44f6-84c3-fc669bae3ea8" targetNamespace="http://schemas.microsoft.com/office/2006/metadata/properties" ma:root="true" ma:fieldsID="0db7682785f70b79e405eb8544863cd2" ns2:_="">
    <xsd:import namespace="80c6f40d-b194-44f6-84c3-fc669bae3e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c6f40d-b194-44f6-84c3-fc669bae3e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C588C8-84A0-4E7E-80A9-B2838130C8FD}">
  <ds:schemaRefs>
    <ds:schemaRef ds:uri="http://schemas.microsoft.com/sharepoint/v3/contenttype/forms"/>
  </ds:schemaRefs>
</ds:datastoreItem>
</file>

<file path=customXml/itemProps2.xml><?xml version="1.0" encoding="utf-8"?>
<ds:datastoreItem xmlns:ds="http://schemas.openxmlformats.org/officeDocument/2006/customXml" ds:itemID="{F97562D1-61EE-4950-B679-2AD2F4037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c6f40d-b194-44f6-84c3-fc669bae3e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4E201B-A0DD-42E0-9712-B22E286CE14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4</vt:i4>
      </vt:variant>
    </vt:vector>
  </HeadingPairs>
  <TitlesOfParts>
    <vt:vector size="6" baseType="lpstr">
      <vt:lpstr>1._OPĆI UVJETI STROJ</vt:lpstr>
      <vt:lpstr>FAZA 1</vt:lpstr>
      <vt:lpstr>'1._OPĆI UVJETI STROJ'!Ispis_naslova</vt:lpstr>
      <vt:lpstr>'FAZA 1'!Ispis_naslova</vt:lpstr>
      <vt:lpstr>'1._OPĆI UVJETI STROJ'!Podrucje_ispisa</vt:lpstr>
      <vt:lpstr>'FAZA 1'!Podrucje_ispisa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TENDER TROŠKOVNIK</dc:title>
  <dc:creator>marija</dc:creator>
  <cp:lastModifiedBy>korisnik</cp:lastModifiedBy>
  <cp:lastPrinted>2020-11-25T13:15:03Z</cp:lastPrinted>
  <dcterms:created xsi:type="dcterms:W3CDTF">2004-09-15T21:03:06Z</dcterms:created>
  <dcterms:modified xsi:type="dcterms:W3CDTF">2020-11-26T08:32:57Z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0x0101002A9EF908B8F31744B6F5247A9D1D8DED</vt:lpwstr>
  </property>
</Properties>
</file>